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792" tabRatio="704" activeTab="2"/>
  </bookViews>
  <sheets>
    <sheet name="Bil 2, Tab 1-4" sheetId="1" r:id="rId1"/>
    <sheet name="Bilaga 2, Tab 5-8" sheetId="2" r:id="rId2"/>
    <sheet name="Bilaga 2, Tab 9-12" sheetId="3" r:id="rId3"/>
  </sheets>
  <definedNames/>
  <calcPr fullCalcOnLoad="1"/>
</workbook>
</file>

<file path=xl/sharedStrings.xml><?xml version="1.0" encoding="utf-8"?>
<sst xmlns="http://schemas.openxmlformats.org/spreadsheetml/2006/main" count="261" uniqueCount="62">
  <si>
    <t>Behandling</t>
  </si>
  <si>
    <t>Utredning</t>
  </si>
  <si>
    <t>Akut</t>
  </si>
  <si>
    <t>Procent</t>
  </si>
  <si>
    <t>Län</t>
  </si>
  <si>
    <t>Stockholm</t>
  </si>
  <si>
    <t>Västra Götaland</t>
  </si>
  <si>
    <t>Skåne</t>
  </si>
  <si>
    <t>Övriga</t>
  </si>
  <si>
    <t>Samtliga</t>
  </si>
  <si>
    <t>LSU</t>
  </si>
  <si>
    <t>Ja</t>
  </si>
  <si>
    <t>Nej</t>
  </si>
  <si>
    <t>Typ av placering</t>
  </si>
  <si>
    <t>Socialsekreterarnas/handläggarnas uppfattning om placeringen</t>
  </si>
  <si>
    <t>Institutionsregioner</t>
  </si>
  <si>
    <t>Mycket bra/bra</t>
  </si>
  <si>
    <t>Varken bra eller dåligt</t>
  </si>
  <si>
    <t>Antal svar</t>
  </si>
  <si>
    <t>Samtliga svar</t>
  </si>
  <si>
    <t>Dåligt/mycket dåligt</t>
  </si>
  <si>
    <t>Västra och södra</t>
  </si>
  <si>
    <t>Norra, mellan och östra</t>
  </si>
  <si>
    <t>Ålder</t>
  </si>
  <si>
    <t>Grundskoleålder</t>
  </si>
  <si>
    <t>Gymnasieålder</t>
  </si>
  <si>
    <t xml:space="preserve">Samtliga </t>
  </si>
  <si>
    <t>Tveksam</t>
  </si>
  <si>
    <t>Bilaga 2</t>
  </si>
  <si>
    <t>Underlag till rapportens diagram</t>
  </si>
  <si>
    <t>Diagram 1</t>
  </si>
  <si>
    <t xml:space="preserve">Tabell 1   Hur väl kunde SiS erbjuda ett lämpligt placeringsalternativ? (Fråga 1) </t>
  </si>
  <si>
    <t xml:space="preserve">Tabell 2   Hur uppfattade Du placeringssekreterarens handläggning av ärenden? (Fråga 2) </t>
  </si>
  <si>
    <t xml:space="preserve">Tabell 3   Hur uppfattade Du samarbetet med institutionen vid utformningen av uppdraget? </t>
  </si>
  <si>
    <t>(Fråga 3)</t>
  </si>
  <si>
    <t>dagliga rutiner etc)? (Fråga 4)</t>
  </si>
  <si>
    <t>Tabell 4   Hur uppfattade Du institutionens omvårdnadsinsatser gentemot den unge (kost, logi,</t>
  </si>
  <si>
    <t>Diagram 2</t>
  </si>
  <si>
    <t>Diagram 3</t>
  </si>
  <si>
    <t>Diagram 4</t>
  </si>
  <si>
    <t>Diagram 5</t>
  </si>
  <si>
    <t>Diagram 6</t>
  </si>
  <si>
    <t>Diagram 7</t>
  </si>
  <si>
    <t>Diagram 8</t>
  </si>
  <si>
    <t>Diagram 9</t>
  </si>
  <si>
    <t>Diagram 10</t>
  </si>
  <si>
    <t>Diagram 11</t>
  </si>
  <si>
    <t>Diagram 12</t>
  </si>
  <si>
    <t>Tabell 5   Hur uppfattade Du institutionens insatser avseende den unges beteende, t ex kriminalitet,</t>
  </si>
  <si>
    <t xml:space="preserve"> beteendestörning, missbruk etc? (Fråga 5)</t>
  </si>
  <si>
    <t xml:space="preserve">Tabell 6   Hur uppfattade Du värdet av utredning och rekommendationer till fortsatt vård av den unge? </t>
  </si>
  <si>
    <t>(Fråga 6)</t>
  </si>
  <si>
    <t xml:space="preserve">Tabell 7   Hur uppfattade Du institutionens sociala kontroll av den unge (kontroll av destruktivt beteende, </t>
  </si>
  <si>
    <t>kriminalitet, missbruk och begränsning av rörelsefrihet? (Fråga 7)</t>
  </si>
  <si>
    <t>Tabell 8   Hur uppfattade Du institutionens undervisning av den unge (skola, arbetsträning etc)?</t>
  </si>
  <si>
    <t>(Fråga 8)</t>
  </si>
  <si>
    <t>Tabell 9   Hur uppfattade Du institutionens undervisning av den unge (skola, arbetsträning etc)?</t>
  </si>
  <si>
    <t>Tabell 10   Hur uppfattade Du institutionens arbete med den unges föräldrar/anhöriga? (Fråga 9)</t>
  </si>
  <si>
    <t>Tabell 11   Hur uppfattade Du planering och genomförande av utslussning och utskrivning av den unge?</t>
  </si>
  <si>
    <t>(Fråga 10)</t>
  </si>
  <si>
    <t>Tabell 12   Skulle Du i ett liknande ärende förorda en placering på samma institution/avdelning?</t>
  </si>
  <si>
    <t>(Fråga 11)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</si>
</sst>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showGridLines="0" workbookViewId="0" topLeftCell="A1">
      <selection activeCell="V45" sqref="V45"/>
    </sheetView>
  </sheetViews>
  <sheetFormatPr defaultColWidth="9.140625" defaultRowHeight="12.75"/>
  <cols>
    <col min="1" max="1" width="13.7109375" style="0" customWidth="1"/>
    <col min="2" max="2" width="5.421875" style="0" customWidth="1"/>
    <col min="3" max="4" width="4.421875" style="0" customWidth="1"/>
    <col min="5" max="5" width="1.28515625" style="0" customWidth="1"/>
    <col min="6" max="6" width="3.7109375" style="0" customWidth="1"/>
    <col min="7" max="7" width="4.7109375" style="0" customWidth="1"/>
    <col min="8" max="8" width="3.28125" style="0" customWidth="1"/>
    <col min="9" max="9" width="4.57421875" style="0" customWidth="1"/>
    <col min="10" max="10" width="1.28515625" style="0" customWidth="1"/>
    <col min="11" max="11" width="3.28125" style="0" customWidth="1"/>
    <col min="12" max="12" width="5.140625" style="0" customWidth="1"/>
    <col min="13" max="14" width="4.421875" style="0" customWidth="1"/>
    <col min="15" max="15" width="1.1484375" style="0" customWidth="1"/>
    <col min="16" max="16" width="2.28125" style="0" customWidth="1"/>
    <col min="17" max="17" width="4.7109375" style="0" customWidth="1"/>
    <col min="18" max="18" width="4.00390625" style="0" customWidth="1"/>
    <col min="19" max="19" width="4.421875" style="0" customWidth="1"/>
    <col min="20" max="20" width="1.28515625" style="0" customWidth="1"/>
    <col min="21" max="21" width="2.28125" style="0" customWidth="1"/>
  </cols>
  <sheetData>
    <row r="1" ht="17.25">
      <c r="Q1" s="15" t="s">
        <v>28</v>
      </c>
    </row>
    <row r="2" ht="17.25">
      <c r="Q2" s="15"/>
    </row>
    <row r="3" spans="1:17" ht="17.25">
      <c r="A3" s="15" t="s">
        <v>29</v>
      </c>
      <c r="Q3" s="15"/>
    </row>
    <row r="5" ht="12.75">
      <c r="A5" s="2"/>
    </row>
    <row r="6" s="2" customFormat="1" ht="12.75">
      <c r="A6" s="2" t="s">
        <v>31</v>
      </c>
    </row>
    <row r="7" s="2" customFormat="1" ht="12.75">
      <c r="A7" s="2" t="s">
        <v>30</v>
      </c>
    </row>
    <row r="8" spans="1:20" ht="12.75">
      <c r="A8" s="1"/>
      <c r="O8" s="1"/>
      <c r="P8" s="1"/>
      <c r="Q8" s="1"/>
      <c r="R8" s="1"/>
      <c r="S8" s="1"/>
      <c r="T8" s="1"/>
    </row>
    <row r="9" spans="1:20" s="6" customFormat="1" ht="9.75">
      <c r="A9" s="5" t="s">
        <v>4</v>
      </c>
      <c r="B9" s="9" t="s">
        <v>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5"/>
      <c r="Q9" s="9" t="s">
        <v>19</v>
      </c>
      <c r="R9" s="9"/>
      <c r="S9" s="9"/>
      <c r="T9" s="9"/>
    </row>
    <row r="10" spans="2:15" s="6" customFormat="1" ht="9.75">
      <c r="B10" s="9" t="s">
        <v>16</v>
      </c>
      <c r="C10" s="9"/>
      <c r="D10" s="9"/>
      <c r="E10" s="9"/>
      <c r="G10" s="9" t="s">
        <v>17</v>
      </c>
      <c r="H10" s="9"/>
      <c r="I10" s="9"/>
      <c r="J10" s="9"/>
      <c r="L10" s="9" t="s">
        <v>20</v>
      </c>
      <c r="M10" s="9"/>
      <c r="N10" s="9"/>
      <c r="O10" s="9"/>
    </row>
    <row r="11" spans="1:20" s="6" customFormat="1" ht="9.75">
      <c r="A11" s="7"/>
      <c r="B11" s="7" t="s">
        <v>18</v>
      </c>
      <c r="C11" s="7"/>
      <c r="D11" s="7" t="s">
        <v>3</v>
      </c>
      <c r="E11" s="7"/>
      <c r="F11" s="7"/>
      <c r="G11" s="7" t="s">
        <v>18</v>
      </c>
      <c r="H11" s="7"/>
      <c r="I11" s="7" t="s">
        <v>3</v>
      </c>
      <c r="J11" s="7"/>
      <c r="K11" s="7"/>
      <c r="L11" s="7" t="s">
        <v>18</v>
      </c>
      <c r="M11" s="7"/>
      <c r="N11" s="7" t="s">
        <v>3</v>
      </c>
      <c r="O11" s="7"/>
      <c r="P11" s="7"/>
      <c r="Q11" s="7" t="s">
        <v>18</v>
      </c>
      <c r="R11" s="7"/>
      <c r="S11" s="7" t="s">
        <v>3</v>
      </c>
      <c r="T11" s="7"/>
    </row>
    <row r="12" s="6" customFormat="1" ht="7.5" customHeight="1"/>
    <row r="13" spans="1:19" s="6" customFormat="1" ht="9.75">
      <c r="A13" s="6" t="s">
        <v>5</v>
      </c>
      <c r="B13" s="11">
        <v>46</v>
      </c>
      <c r="C13" s="11"/>
      <c r="D13" s="11">
        <f>B13*100/Q13</f>
        <v>85.18518518518519</v>
      </c>
      <c r="E13" s="11"/>
      <c r="F13" s="11"/>
      <c r="G13" s="11">
        <v>5</v>
      </c>
      <c r="H13" s="11"/>
      <c r="I13" s="11">
        <f>G13*100/Q13</f>
        <v>9.25925925925926</v>
      </c>
      <c r="J13" s="11"/>
      <c r="K13" s="11"/>
      <c r="L13" s="11">
        <v>3</v>
      </c>
      <c r="N13" s="11">
        <f>L13*100/Q13</f>
        <v>5.555555555555555</v>
      </c>
      <c r="O13" s="11"/>
      <c r="P13" s="11"/>
      <c r="Q13" s="11">
        <f>B13+G13+L13</f>
        <v>54</v>
      </c>
      <c r="R13" s="11"/>
      <c r="S13" s="11">
        <v>100</v>
      </c>
    </row>
    <row r="14" spans="2:19" s="6" customFormat="1" ht="4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N14" s="11"/>
      <c r="O14" s="11"/>
      <c r="P14" s="11"/>
      <c r="Q14" s="11"/>
      <c r="R14" s="11"/>
      <c r="S14" s="11"/>
    </row>
    <row r="15" spans="1:19" s="6" customFormat="1" ht="9.75">
      <c r="A15" s="6" t="s">
        <v>6</v>
      </c>
      <c r="B15" s="11">
        <v>104</v>
      </c>
      <c r="C15" s="11"/>
      <c r="D15" s="11">
        <f>B15*100/Q15</f>
        <v>82.53968253968254</v>
      </c>
      <c r="E15" s="11"/>
      <c r="F15" s="11"/>
      <c r="G15" s="11">
        <v>17</v>
      </c>
      <c r="H15" s="11"/>
      <c r="I15" s="11">
        <f>G15*100/Q15</f>
        <v>13.492063492063492</v>
      </c>
      <c r="J15" s="11"/>
      <c r="K15" s="11"/>
      <c r="L15" s="11">
        <v>5</v>
      </c>
      <c r="N15" s="11">
        <f>L15*100/Q15</f>
        <v>3.9682539682539684</v>
      </c>
      <c r="O15" s="11"/>
      <c r="P15" s="11"/>
      <c r="Q15" s="11">
        <f>B15+G15+L15</f>
        <v>126</v>
      </c>
      <c r="R15" s="11"/>
      <c r="S15" s="11">
        <f>D15+I15+N15</f>
        <v>100</v>
      </c>
    </row>
    <row r="16" spans="2:19" s="6" customFormat="1" ht="4.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N16" s="11"/>
      <c r="O16" s="11"/>
      <c r="P16" s="11"/>
      <c r="Q16" s="11"/>
      <c r="R16" s="11"/>
      <c r="S16" s="11"/>
    </row>
    <row r="17" spans="1:19" s="6" customFormat="1" ht="9.75">
      <c r="A17" s="6" t="s">
        <v>7</v>
      </c>
      <c r="B17" s="11">
        <v>32</v>
      </c>
      <c r="C17" s="11"/>
      <c r="D17" s="11">
        <f>B17*100/Q17</f>
        <v>86.48648648648648</v>
      </c>
      <c r="E17" s="11"/>
      <c r="F17" s="11"/>
      <c r="G17" s="11">
        <v>5</v>
      </c>
      <c r="H17" s="11"/>
      <c r="I17" s="11">
        <f>G17*100/Q17</f>
        <v>13.513513513513514</v>
      </c>
      <c r="J17" s="11"/>
      <c r="K17" s="11"/>
      <c r="L17" s="11">
        <v>0</v>
      </c>
      <c r="N17" s="11">
        <f>L17*100/Q17</f>
        <v>0</v>
      </c>
      <c r="O17" s="11"/>
      <c r="P17" s="11"/>
      <c r="Q17" s="11">
        <f>B17+G17+L17</f>
        <v>37</v>
      </c>
      <c r="R17" s="11"/>
      <c r="S17" s="11">
        <f>D17+I17+N17</f>
        <v>100</v>
      </c>
    </row>
    <row r="18" spans="2:19" s="6" customFormat="1" ht="4.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N18" s="11"/>
      <c r="O18" s="11"/>
      <c r="P18" s="11"/>
      <c r="Q18" s="11"/>
      <c r="R18" s="11"/>
      <c r="S18" s="11"/>
    </row>
    <row r="19" spans="1:19" s="6" customFormat="1" ht="9.75">
      <c r="A19" s="6" t="s">
        <v>8</v>
      </c>
      <c r="B19" s="11">
        <v>34</v>
      </c>
      <c r="C19" s="11"/>
      <c r="D19" s="11">
        <f>B19*100/Q19</f>
        <v>68</v>
      </c>
      <c r="E19" s="11"/>
      <c r="F19" s="11"/>
      <c r="G19" s="11">
        <v>11</v>
      </c>
      <c r="H19" s="11"/>
      <c r="I19" s="11">
        <f>G19*100/Q19</f>
        <v>22</v>
      </c>
      <c r="J19" s="11"/>
      <c r="K19" s="11"/>
      <c r="L19" s="11">
        <v>5</v>
      </c>
      <c r="N19" s="11">
        <f>L19*100/Q19</f>
        <v>10</v>
      </c>
      <c r="O19" s="11"/>
      <c r="P19" s="11"/>
      <c r="Q19" s="11">
        <f>B19+G19+L19</f>
        <v>50</v>
      </c>
      <c r="R19" s="11"/>
      <c r="S19" s="11">
        <f>D19+I19+N19</f>
        <v>100</v>
      </c>
    </row>
    <row r="20" spans="2:19" s="6" customFormat="1" ht="4.5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N20" s="11"/>
      <c r="O20" s="11"/>
      <c r="P20" s="11"/>
      <c r="Q20" s="11"/>
      <c r="R20" s="11"/>
      <c r="S20" s="11"/>
    </row>
    <row r="21" spans="1:19" s="8" customFormat="1" ht="9.75">
      <c r="A21" s="10" t="s">
        <v>9</v>
      </c>
      <c r="B21" s="12">
        <f>SUM(B13:B19)</f>
        <v>216</v>
      </c>
      <c r="C21" s="12"/>
      <c r="D21" s="11">
        <f>B21*100/Q21</f>
        <v>80.89887640449439</v>
      </c>
      <c r="E21" s="12"/>
      <c r="F21" s="12"/>
      <c r="G21" s="12">
        <f>SUM(G13:G19)</f>
        <v>38</v>
      </c>
      <c r="H21" s="12"/>
      <c r="I21" s="12">
        <f>G21*100/Q21</f>
        <v>14.232209737827715</v>
      </c>
      <c r="J21" s="12"/>
      <c r="K21" s="12"/>
      <c r="L21" s="12">
        <f>SUM(L13:L19)</f>
        <v>13</v>
      </c>
      <c r="N21" s="12">
        <f>L21*100/Q21</f>
        <v>4.868913857677903</v>
      </c>
      <c r="O21" s="13"/>
      <c r="P21" s="13"/>
      <c r="Q21" s="12">
        <f>SUM(Q13:Q19)</f>
        <v>267</v>
      </c>
      <c r="R21" s="13"/>
      <c r="S21" s="12">
        <f>D21+I21+N21</f>
        <v>100</v>
      </c>
    </row>
    <row r="22" spans="1:20" s="6" customFormat="1" ht="4.5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</row>
    <row r="23" s="4" customFormat="1" ht="11.25"/>
    <row r="25" s="2" customFormat="1" ht="12.75">
      <c r="A25" s="2" t="s">
        <v>32</v>
      </c>
    </row>
    <row r="26" s="2" customFormat="1" ht="12.75">
      <c r="A26" s="2" t="s">
        <v>37</v>
      </c>
    </row>
    <row r="27" spans="1:20" ht="12.75">
      <c r="A27" s="1"/>
      <c r="O27" s="1"/>
      <c r="P27" s="1"/>
      <c r="Q27" s="1"/>
      <c r="R27" s="1"/>
      <c r="S27" s="1"/>
      <c r="T27" s="1"/>
    </row>
    <row r="28" spans="1:20" s="6" customFormat="1" ht="9.75">
      <c r="A28" s="5" t="s">
        <v>4</v>
      </c>
      <c r="B28" s="9" t="s">
        <v>14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5"/>
      <c r="Q28" s="9" t="s">
        <v>19</v>
      </c>
      <c r="R28" s="9"/>
      <c r="S28" s="9"/>
      <c r="T28" s="9"/>
    </row>
    <row r="29" spans="2:15" s="6" customFormat="1" ht="9.75">
      <c r="B29" s="9" t="s">
        <v>16</v>
      </c>
      <c r="C29" s="9"/>
      <c r="D29" s="9"/>
      <c r="E29" s="9"/>
      <c r="G29" s="9" t="s">
        <v>17</v>
      </c>
      <c r="H29" s="9"/>
      <c r="I29" s="9"/>
      <c r="J29" s="9"/>
      <c r="L29" s="9" t="s">
        <v>20</v>
      </c>
      <c r="M29" s="9"/>
      <c r="N29" s="9"/>
      <c r="O29" s="9"/>
    </row>
    <row r="30" spans="1:20" s="6" customFormat="1" ht="9.75">
      <c r="A30" s="7"/>
      <c r="B30" s="7" t="s">
        <v>18</v>
      </c>
      <c r="C30" s="7"/>
      <c r="D30" s="7" t="s">
        <v>3</v>
      </c>
      <c r="E30" s="7"/>
      <c r="F30" s="7"/>
      <c r="G30" s="7" t="s">
        <v>18</v>
      </c>
      <c r="H30" s="7"/>
      <c r="I30" s="7" t="s">
        <v>3</v>
      </c>
      <c r="J30" s="7"/>
      <c r="K30" s="7"/>
      <c r="L30" s="7" t="s">
        <v>18</v>
      </c>
      <c r="M30" s="7"/>
      <c r="N30" s="7" t="s">
        <v>3</v>
      </c>
      <c r="O30" s="7"/>
      <c r="P30" s="7"/>
      <c r="Q30" s="7" t="s">
        <v>18</v>
      </c>
      <c r="R30" s="7"/>
      <c r="S30" s="7" t="s">
        <v>3</v>
      </c>
      <c r="T30" s="7"/>
    </row>
    <row r="31" s="6" customFormat="1" ht="7.5" customHeight="1"/>
    <row r="32" spans="1:19" s="6" customFormat="1" ht="9.75">
      <c r="A32" s="6" t="s">
        <v>5</v>
      </c>
      <c r="B32" s="11">
        <v>38</v>
      </c>
      <c r="C32" s="11"/>
      <c r="D32" s="11">
        <f>B32*100/Q32</f>
        <v>79.16666666666667</v>
      </c>
      <c r="E32" s="11"/>
      <c r="F32" s="11"/>
      <c r="G32" s="11">
        <v>9</v>
      </c>
      <c r="H32" s="11"/>
      <c r="I32" s="11">
        <f>G32*100/Q32</f>
        <v>18.75</v>
      </c>
      <c r="J32" s="11"/>
      <c r="K32" s="11"/>
      <c r="L32" s="11">
        <v>1</v>
      </c>
      <c r="N32" s="11">
        <f>L32*100/Q32</f>
        <v>2.0833333333333335</v>
      </c>
      <c r="O32" s="11"/>
      <c r="P32" s="11"/>
      <c r="Q32" s="11">
        <f>B32+G32+L32</f>
        <v>48</v>
      </c>
      <c r="R32" s="11"/>
      <c r="S32" s="11">
        <f>D32+I32+N32</f>
        <v>100</v>
      </c>
    </row>
    <row r="33" spans="2:19" s="6" customFormat="1" ht="4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N33" s="11"/>
      <c r="O33" s="11"/>
      <c r="P33" s="11"/>
      <c r="Q33" s="11"/>
      <c r="R33" s="11"/>
      <c r="S33" s="11"/>
    </row>
    <row r="34" spans="1:19" s="6" customFormat="1" ht="9.75">
      <c r="A34" s="6" t="s">
        <v>6</v>
      </c>
      <c r="B34" s="11">
        <v>105</v>
      </c>
      <c r="C34" s="11"/>
      <c r="D34" s="11">
        <f aca="true" t="shared" si="0" ref="D34:D40">B34*100/Q34</f>
        <v>92.92035398230088</v>
      </c>
      <c r="E34" s="11"/>
      <c r="F34" s="11"/>
      <c r="G34" s="11">
        <v>5</v>
      </c>
      <c r="H34" s="11"/>
      <c r="I34" s="11">
        <f aca="true" t="shared" si="1" ref="I34:I40">G34*100/Q34</f>
        <v>4.424778761061947</v>
      </c>
      <c r="J34" s="11"/>
      <c r="K34" s="11"/>
      <c r="L34" s="11">
        <v>3</v>
      </c>
      <c r="N34" s="11">
        <f aca="true" t="shared" si="2" ref="N34:N40">L34*100/Q34</f>
        <v>2.6548672566371683</v>
      </c>
      <c r="O34" s="11"/>
      <c r="P34" s="11"/>
      <c r="Q34" s="11">
        <f>B34+G34+L34</f>
        <v>113</v>
      </c>
      <c r="R34" s="11"/>
      <c r="S34" s="11">
        <f>D34+I34+N34</f>
        <v>100</v>
      </c>
    </row>
    <row r="35" spans="2:19" s="6" customFormat="1" ht="4.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N35" s="11"/>
      <c r="O35" s="11"/>
      <c r="P35" s="11"/>
      <c r="Q35" s="11"/>
      <c r="R35" s="11"/>
      <c r="S35" s="11"/>
    </row>
    <row r="36" spans="1:19" s="6" customFormat="1" ht="9.75">
      <c r="A36" s="6" t="s">
        <v>7</v>
      </c>
      <c r="B36" s="11">
        <v>32</v>
      </c>
      <c r="C36" s="11"/>
      <c r="D36" s="11">
        <f t="shared" si="0"/>
        <v>100</v>
      </c>
      <c r="E36" s="11"/>
      <c r="F36" s="11"/>
      <c r="G36" s="11">
        <v>0</v>
      </c>
      <c r="H36" s="11"/>
      <c r="I36" s="11">
        <f t="shared" si="1"/>
        <v>0</v>
      </c>
      <c r="J36" s="11"/>
      <c r="K36" s="11"/>
      <c r="L36" s="11">
        <v>0</v>
      </c>
      <c r="N36" s="11">
        <f t="shared" si="2"/>
        <v>0</v>
      </c>
      <c r="O36" s="11"/>
      <c r="P36" s="11"/>
      <c r="Q36" s="11">
        <f>B36+G36+L36</f>
        <v>32</v>
      </c>
      <c r="R36" s="11"/>
      <c r="S36" s="11">
        <f>D36+I36+N36</f>
        <v>100</v>
      </c>
    </row>
    <row r="37" spans="2:19" s="6" customFormat="1" ht="4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N37" s="11"/>
      <c r="O37" s="11"/>
      <c r="P37" s="11"/>
      <c r="Q37" s="11"/>
      <c r="R37" s="11"/>
      <c r="S37" s="11"/>
    </row>
    <row r="38" spans="1:19" s="6" customFormat="1" ht="9.75">
      <c r="A38" s="6" t="s">
        <v>8</v>
      </c>
      <c r="B38" s="11">
        <v>39</v>
      </c>
      <c r="C38" s="11"/>
      <c r="D38" s="11">
        <f t="shared" si="0"/>
        <v>86.66666666666667</v>
      </c>
      <c r="E38" s="11"/>
      <c r="F38" s="11"/>
      <c r="G38" s="11">
        <v>6</v>
      </c>
      <c r="H38" s="11"/>
      <c r="I38" s="11">
        <f t="shared" si="1"/>
        <v>13.333333333333334</v>
      </c>
      <c r="J38" s="11"/>
      <c r="K38" s="11"/>
      <c r="L38" s="11">
        <v>0</v>
      </c>
      <c r="N38" s="11">
        <f t="shared" si="2"/>
        <v>0</v>
      </c>
      <c r="O38" s="11"/>
      <c r="P38" s="11"/>
      <c r="Q38" s="11">
        <f>B38+G38+L38</f>
        <v>45</v>
      </c>
      <c r="R38" s="11"/>
      <c r="S38" s="11">
        <f>D38+I38+N38</f>
        <v>100</v>
      </c>
    </row>
    <row r="39" spans="2:19" s="6" customFormat="1" ht="4.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N39" s="11"/>
      <c r="O39" s="11"/>
      <c r="P39" s="11"/>
      <c r="Q39" s="11"/>
      <c r="R39" s="11"/>
      <c r="S39" s="11"/>
    </row>
    <row r="40" spans="1:19" s="8" customFormat="1" ht="9.75">
      <c r="A40" s="10" t="s">
        <v>26</v>
      </c>
      <c r="B40" s="12">
        <f>SUM(B32:B38)</f>
        <v>214</v>
      </c>
      <c r="C40" s="12"/>
      <c r="D40" s="11">
        <f t="shared" si="0"/>
        <v>89.91596638655462</v>
      </c>
      <c r="E40" s="12"/>
      <c r="F40" s="12"/>
      <c r="G40" s="12">
        <f>SUM(G32:G38)</f>
        <v>20</v>
      </c>
      <c r="H40" s="12"/>
      <c r="I40" s="11">
        <f t="shared" si="1"/>
        <v>8.403361344537815</v>
      </c>
      <c r="J40" s="12"/>
      <c r="K40" s="12"/>
      <c r="L40" s="12">
        <f>SUM(L32:L38)</f>
        <v>4</v>
      </c>
      <c r="N40" s="11">
        <f t="shared" si="2"/>
        <v>1.680672268907563</v>
      </c>
      <c r="O40" s="13"/>
      <c r="P40" s="13"/>
      <c r="Q40" s="12">
        <f>SUM(Q32:Q38)</f>
        <v>238</v>
      </c>
      <c r="R40" s="13"/>
      <c r="S40" s="12">
        <f>D40+I40+N40</f>
        <v>99.99999999999999</v>
      </c>
    </row>
    <row r="41" spans="1:20" s="6" customFormat="1" ht="4.5" customHeight="1">
      <c r="A41" s="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7"/>
    </row>
    <row r="42" s="4" customFormat="1" ht="11.25"/>
    <row r="44" ht="12.75">
      <c r="A44" s="2" t="s">
        <v>33</v>
      </c>
    </row>
    <row r="45" ht="12.75">
      <c r="A45" s="2" t="s">
        <v>34</v>
      </c>
    </row>
    <row r="46" s="2" customFormat="1" ht="12.75">
      <c r="A46" s="2" t="s">
        <v>38</v>
      </c>
    </row>
    <row r="47" spans="1:20" ht="12.75">
      <c r="A47" s="1"/>
      <c r="O47" s="1"/>
      <c r="P47" s="1"/>
      <c r="Q47" s="1"/>
      <c r="R47" s="1"/>
      <c r="S47" s="1"/>
      <c r="T47" s="1"/>
    </row>
    <row r="48" spans="1:20" s="6" customFormat="1" ht="9.75">
      <c r="A48" s="5" t="s">
        <v>4</v>
      </c>
      <c r="B48" s="9" t="s">
        <v>14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5"/>
      <c r="Q48" s="9" t="s">
        <v>19</v>
      </c>
      <c r="R48" s="9"/>
      <c r="S48" s="9"/>
      <c r="T48" s="9"/>
    </row>
    <row r="49" spans="2:15" s="6" customFormat="1" ht="9.75">
      <c r="B49" s="9" t="s">
        <v>16</v>
      </c>
      <c r="C49" s="9"/>
      <c r="D49" s="9"/>
      <c r="E49" s="9"/>
      <c r="G49" s="9" t="s">
        <v>17</v>
      </c>
      <c r="H49" s="9"/>
      <c r="I49" s="9"/>
      <c r="J49" s="9"/>
      <c r="L49" s="9" t="s">
        <v>20</v>
      </c>
      <c r="M49" s="9"/>
      <c r="N49" s="9"/>
      <c r="O49" s="9"/>
    </row>
    <row r="50" spans="1:20" s="6" customFormat="1" ht="9.75">
      <c r="A50" s="7"/>
      <c r="B50" s="7" t="s">
        <v>18</v>
      </c>
      <c r="C50" s="7"/>
      <c r="D50" s="7" t="s">
        <v>3</v>
      </c>
      <c r="E50" s="7"/>
      <c r="F50" s="7"/>
      <c r="G50" s="7" t="s">
        <v>18</v>
      </c>
      <c r="H50" s="7"/>
      <c r="I50" s="7" t="s">
        <v>3</v>
      </c>
      <c r="J50" s="7"/>
      <c r="K50" s="7"/>
      <c r="L50" s="7" t="s">
        <v>18</v>
      </c>
      <c r="M50" s="7"/>
      <c r="N50" s="7" t="s">
        <v>3</v>
      </c>
      <c r="O50" s="7"/>
      <c r="P50" s="7"/>
      <c r="Q50" s="7" t="s">
        <v>18</v>
      </c>
      <c r="R50" s="7"/>
      <c r="S50" s="7" t="s">
        <v>3</v>
      </c>
      <c r="T50" s="7"/>
    </row>
    <row r="51" s="6" customFormat="1" ht="7.5" customHeight="1"/>
    <row r="52" spans="1:19" s="6" customFormat="1" ht="9.75">
      <c r="A52" s="6" t="s">
        <v>5</v>
      </c>
      <c r="B52" s="11">
        <v>40</v>
      </c>
      <c r="C52" s="11"/>
      <c r="D52" s="11">
        <f>B52*100/Q52</f>
        <v>78.43137254901961</v>
      </c>
      <c r="E52" s="11"/>
      <c r="F52" s="11"/>
      <c r="G52" s="11">
        <v>11</v>
      </c>
      <c r="H52" s="11"/>
      <c r="I52" s="11">
        <f>G52*100/Q52</f>
        <v>21.568627450980394</v>
      </c>
      <c r="J52" s="11"/>
      <c r="K52" s="11"/>
      <c r="L52" s="11">
        <v>0</v>
      </c>
      <c r="N52" s="11">
        <f>L52*100/Q52</f>
        <v>0</v>
      </c>
      <c r="O52" s="11"/>
      <c r="P52" s="11"/>
      <c r="Q52" s="11">
        <f>B52+G52+L52</f>
        <v>51</v>
      </c>
      <c r="R52" s="11"/>
      <c r="S52" s="11">
        <f>D52+I52+N52</f>
        <v>100</v>
      </c>
    </row>
    <row r="53" spans="2:19" s="6" customFormat="1" ht="4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N53" s="11"/>
      <c r="O53" s="11"/>
      <c r="P53" s="11"/>
      <c r="Q53" s="11"/>
      <c r="R53" s="11"/>
      <c r="S53" s="11"/>
    </row>
    <row r="54" spans="1:19" s="6" customFormat="1" ht="9.75">
      <c r="A54" s="6" t="s">
        <v>6</v>
      </c>
      <c r="B54" s="11">
        <v>106</v>
      </c>
      <c r="C54" s="11"/>
      <c r="D54" s="11">
        <f>B54*100/Q54</f>
        <v>89.07563025210084</v>
      </c>
      <c r="E54" s="11"/>
      <c r="F54" s="11"/>
      <c r="G54" s="11">
        <v>9</v>
      </c>
      <c r="H54" s="11"/>
      <c r="I54" s="11">
        <f>G54*100/Q54</f>
        <v>7.563025210084033</v>
      </c>
      <c r="J54" s="11"/>
      <c r="K54" s="11"/>
      <c r="L54" s="11">
        <v>4</v>
      </c>
      <c r="N54" s="11">
        <f>L54*100/Q54</f>
        <v>3.361344537815126</v>
      </c>
      <c r="O54" s="11"/>
      <c r="P54" s="11"/>
      <c r="Q54" s="11">
        <f>B54+G54+L54</f>
        <v>119</v>
      </c>
      <c r="R54" s="11"/>
      <c r="S54" s="11">
        <f>D54+I54+N54</f>
        <v>100</v>
      </c>
    </row>
    <row r="55" spans="2:19" s="6" customFormat="1" ht="4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1"/>
      <c r="O55" s="11"/>
      <c r="P55" s="11"/>
      <c r="Q55" s="11"/>
      <c r="R55" s="11"/>
      <c r="S55" s="11"/>
    </row>
    <row r="56" spans="1:19" s="6" customFormat="1" ht="9.75">
      <c r="A56" s="6" t="s">
        <v>7</v>
      </c>
      <c r="B56" s="11">
        <v>29</v>
      </c>
      <c r="C56" s="11"/>
      <c r="D56" s="11">
        <f>B56*100/Q56</f>
        <v>85.29411764705883</v>
      </c>
      <c r="E56" s="11"/>
      <c r="F56" s="11"/>
      <c r="G56" s="11">
        <v>3</v>
      </c>
      <c r="H56" s="11"/>
      <c r="I56" s="11">
        <f>G56*100/Q56</f>
        <v>8.823529411764707</v>
      </c>
      <c r="J56" s="11"/>
      <c r="K56" s="11"/>
      <c r="L56" s="11">
        <v>2</v>
      </c>
      <c r="N56" s="11">
        <f>L56*100/Q56</f>
        <v>5.882352941176471</v>
      </c>
      <c r="O56" s="11"/>
      <c r="P56" s="11"/>
      <c r="Q56" s="11">
        <f>B56+G56+L56</f>
        <v>34</v>
      </c>
      <c r="R56" s="11"/>
      <c r="S56" s="11">
        <f>D56+I56+N56</f>
        <v>100</v>
      </c>
    </row>
    <row r="57" spans="2:19" s="6" customFormat="1" ht="4.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1"/>
      <c r="O57" s="11"/>
      <c r="P57" s="11"/>
      <c r="Q57" s="11"/>
      <c r="R57" s="11"/>
      <c r="S57" s="11"/>
    </row>
    <row r="58" spans="1:19" s="6" customFormat="1" ht="9.75">
      <c r="A58" s="6" t="s">
        <v>8</v>
      </c>
      <c r="B58" s="11">
        <v>35</v>
      </c>
      <c r="C58" s="11"/>
      <c r="D58" s="11">
        <f>B58*100/Q58</f>
        <v>79.54545454545455</v>
      </c>
      <c r="E58" s="11"/>
      <c r="F58" s="11"/>
      <c r="G58" s="11">
        <v>5</v>
      </c>
      <c r="H58" s="11"/>
      <c r="I58" s="11">
        <f>G58*100/Q58</f>
        <v>11.363636363636363</v>
      </c>
      <c r="J58" s="11"/>
      <c r="K58" s="11"/>
      <c r="L58" s="11">
        <v>4</v>
      </c>
      <c r="N58" s="11">
        <f>L58*100/Q58</f>
        <v>9.090909090909092</v>
      </c>
      <c r="O58" s="11"/>
      <c r="P58" s="11"/>
      <c r="Q58" s="11">
        <f>B58+G58+L58</f>
        <v>44</v>
      </c>
      <c r="R58" s="11"/>
      <c r="S58" s="11">
        <f>D58+I58+N58</f>
        <v>100</v>
      </c>
    </row>
    <row r="59" spans="2:19" s="6" customFormat="1" ht="4.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N59" s="11"/>
      <c r="O59" s="11"/>
      <c r="P59" s="11"/>
      <c r="Q59" s="11"/>
      <c r="R59" s="11"/>
      <c r="S59" s="11"/>
    </row>
    <row r="60" spans="1:19" s="8" customFormat="1" ht="9.75">
      <c r="A60" s="10" t="s">
        <v>26</v>
      </c>
      <c r="B60" s="12">
        <f>SUM(B52:B58)</f>
        <v>210</v>
      </c>
      <c r="C60" s="12"/>
      <c r="D60" s="11">
        <f>B60*100/Q60</f>
        <v>84.6774193548387</v>
      </c>
      <c r="E60" s="12"/>
      <c r="F60" s="12"/>
      <c r="G60" s="12">
        <f>SUM(G52:G58)</f>
        <v>28</v>
      </c>
      <c r="H60" s="12"/>
      <c r="I60" s="11">
        <f>G60*100/Q60</f>
        <v>11.290322580645162</v>
      </c>
      <c r="J60" s="12"/>
      <c r="K60" s="12"/>
      <c r="L60" s="12">
        <f>SUM(L52:L58)</f>
        <v>10</v>
      </c>
      <c r="N60" s="11">
        <f>L60*100/Q60</f>
        <v>4.032258064516129</v>
      </c>
      <c r="O60" s="13"/>
      <c r="P60" s="13"/>
      <c r="Q60" s="12">
        <f>SUM(Q52:Q58)</f>
        <v>248</v>
      </c>
      <c r="R60" s="13"/>
      <c r="S60" s="12">
        <f>D60+I60+N60</f>
        <v>100</v>
      </c>
    </row>
    <row r="61" spans="1:20" s="6" customFormat="1" ht="4.5" customHeight="1">
      <c r="A61" s="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7"/>
    </row>
    <row r="62" s="4" customFormat="1" ht="11.25"/>
    <row r="63" s="4" customFormat="1" ht="11.25"/>
    <row r="65" s="2" customFormat="1" ht="12.75">
      <c r="A65" s="2" t="s">
        <v>36</v>
      </c>
    </row>
    <row r="66" s="2" customFormat="1" ht="12.75">
      <c r="A66" s="2" t="s">
        <v>35</v>
      </c>
    </row>
    <row r="67" s="2" customFormat="1" ht="12.75">
      <c r="A67" s="2" t="s">
        <v>39</v>
      </c>
    </row>
    <row r="68" spans="1:20" ht="12.75">
      <c r="A68" s="1"/>
      <c r="O68" s="1"/>
      <c r="P68" s="1"/>
      <c r="Q68" s="1"/>
      <c r="R68" s="1"/>
      <c r="S68" s="1"/>
      <c r="T68" s="1"/>
    </row>
    <row r="69" spans="1:20" s="6" customFormat="1" ht="9.75">
      <c r="A69" s="5" t="s">
        <v>4</v>
      </c>
      <c r="B69" s="9" t="s">
        <v>14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5"/>
      <c r="Q69" s="9" t="s">
        <v>19</v>
      </c>
      <c r="R69" s="9"/>
      <c r="S69" s="9"/>
      <c r="T69" s="9"/>
    </row>
    <row r="70" spans="2:15" s="6" customFormat="1" ht="9.75">
      <c r="B70" s="9" t="s">
        <v>16</v>
      </c>
      <c r="C70" s="9"/>
      <c r="D70" s="9"/>
      <c r="E70" s="9"/>
      <c r="G70" s="9" t="s">
        <v>17</v>
      </c>
      <c r="H70" s="9"/>
      <c r="I70" s="9"/>
      <c r="J70" s="9"/>
      <c r="L70" s="9" t="s">
        <v>20</v>
      </c>
      <c r="M70" s="9"/>
      <c r="N70" s="9"/>
      <c r="O70" s="9"/>
    </row>
    <row r="71" spans="1:20" s="6" customFormat="1" ht="9.75">
      <c r="A71" s="7"/>
      <c r="B71" s="7" t="s">
        <v>18</v>
      </c>
      <c r="C71" s="7"/>
      <c r="D71" s="7" t="s">
        <v>3</v>
      </c>
      <c r="E71" s="7"/>
      <c r="F71" s="7"/>
      <c r="G71" s="7" t="s">
        <v>18</v>
      </c>
      <c r="H71" s="7"/>
      <c r="I71" s="7" t="s">
        <v>3</v>
      </c>
      <c r="J71" s="7"/>
      <c r="K71" s="7"/>
      <c r="L71" s="7" t="s">
        <v>18</v>
      </c>
      <c r="M71" s="7"/>
      <c r="N71" s="7" t="s">
        <v>3</v>
      </c>
      <c r="O71" s="7"/>
      <c r="P71" s="7"/>
      <c r="Q71" s="7" t="s">
        <v>18</v>
      </c>
      <c r="R71" s="7"/>
      <c r="S71" s="7" t="s">
        <v>3</v>
      </c>
      <c r="T71" s="7"/>
    </row>
    <row r="72" s="6" customFormat="1" ht="7.5" customHeight="1"/>
    <row r="73" spans="1:19" s="6" customFormat="1" ht="9.75">
      <c r="A73" s="6" t="s">
        <v>5</v>
      </c>
      <c r="B73" s="11">
        <v>51</v>
      </c>
      <c r="C73" s="11"/>
      <c r="D73" s="11">
        <f>B73*100/Q73</f>
        <v>94.44444444444444</v>
      </c>
      <c r="E73" s="11"/>
      <c r="F73" s="11"/>
      <c r="G73" s="11">
        <v>3</v>
      </c>
      <c r="H73" s="11"/>
      <c r="I73" s="11">
        <f>G73*100/Q73</f>
        <v>5.555555555555555</v>
      </c>
      <c r="J73" s="11"/>
      <c r="K73" s="11"/>
      <c r="L73" s="11">
        <v>0</v>
      </c>
      <c r="N73" s="11">
        <f>L73*100/Q73</f>
        <v>0</v>
      </c>
      <c r="O73" s="11"/>
      <c r="P73" s="11"/>
      <c r="Q73" s="11">
        <f>B73+G73+L73</f>
        <v>54</v>
      </c>
      <c r="R73" s="11"/>
      <c r="S73" s="11">
        <f>D73+I73+N73</f>
        <v>100</v>
      </c>
    </row>
    <row r="74" spans="2:19" s="6" customFormat="1" ht="4.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N74" s="11"/>
      <c r="O74" s="11"/>
      <c r="P74" s="11"/>
      <c r="Q74" s="11"/>
      <c r="R74" s="11"/>
      <c r="S74" s="11"/>
    </row>
    <row r="75" spans="1:19" s="6" customFormat="1" ht="9.75">
      <c r="A75" s="6" t="s">
        <v>6</v>
      </c>
      <c r="B75" s="11">
        <v>114</v>
      </c>
      <c r="C75" s="11"/>
      <c r="D75" s="11">
        <f aca="true" t="shared" si="3" ref="D75:D81">B75*100/Q75</f>
        <v>89.0625</v>
      </c>
      <c r="E75" s="11"/>
      <c r="F75" s="11"/>
      <c r="G75" s="11">
        <v>11</v>
      </c>
      <c r="H75" s="11"/>
      <c r="I75" s="11">
        <f aca="true" t="shared" si="4" ref="I75:I81">G75*100/Q75</f>
        <v>8.59375</v>
      </c>
      <c r="J75" s="11"/>
      <c r="K75" s="11"/>
      <c r="L75" s="11">
        <v>3</v>
      </c>
      <c r="N75" s="11">
        <f aca="true" t="shared" si="5" ref="N75:N81">L75*100/Q75</f>
        <v>2.34375</v>
      </c>
      <c r="O75" s="11"/>
      <c r="P75" s="11"/>
      <c r="Q75" s="11">
        <f>B75+G75+L75</f>
        <v>128</v>
      </c>
      <c r="R75" s="11"/>
      <c r="S75" s="11">
        <f>D75+I75+N75</f>
        <v>100</v>
      </c>
    </row>
    <row r="76" spans="2:19" s="6" customFormat="1" ht="4.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N76" s="11"/>
      <c r="O76" s="11"/>
      <c r="P76" s="11"/>
      <c r="Q76" s="11"/>
      <c r="R76" s="11"/>
      <c r="S76" s="11"/>
    </row>
    <row r="77" spans="1:19" s="6" customFormat="1" ht="9.75">
      <c r="A77" s="6" t="s">
        <v>7</v>
      </c>
      <c r="B77" s="11">
        <v>37</v>
      </c>
      <c r="C77" s="11"/>
      <c r="D77" s="11">
        <f t="shared" si="3"/>
        <v>92.5</v>
      </c>
      <c r="E77" s="11"/>
      <c r="F77" s="11"/>
      <c r="G77" s="11">
        <v>2</v>
      </c>
      <c r="H77" s="11"/>
      <c r="I77" s="11">
        <f t="shared" si="4"/>
        <v>5</v>
      </c>
      <c r="J77" s="11"/>
      <c r="K77" s="11"/>
      <c r="L77" s="11">
        <v>1</v>
      </c>
      <c r="N77" s="11">
        <f t="shared" si="5"/>
        <v>2.5</v>
      </c>
      <c r="O77" s="11"/>
      <c r="P77" s="11"/>
      <c r="Q77" s="11">
        <f>B77+G77+L77</f>
        <v>40</v>
      </c>
      <c r="R77" s="11"/>
      <c r="S77" s="11">
        <f>D77+I77+N77</f>
        <v>100</v>
      </c>
    </row>
    <row r="78" spans="2:19" s="6" customFormat="1" ht="4.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N78" s="11"/>
      <c r="O78" s="11"/>
      <c r="P78" s="11"/>
      <c r="Q78" s="11"/>
      <c r="R78" s="11"/>
      <c r="S78" s="11"/>
    </row>
    <row r="79" spans="1:19" s="6" customFormat="1" ht="9.75">
      <c r="A79" s="6" t="s">
        <v>8</v>
      </c>
      <c r="B79" s="11">
        <v>38</v>
      </c>
      <c r="C79" s="11"/>
      <c r="D79" s="11">
        <f t="shared" si="3"/>
        <v>74.50980392156863</v>
      </c>
      <c r="E79" s="11"/>
      <c r="F79" s="11"/>
      <c r="G79" s="11">
        <v>12</v>
      </c>
      <c r="H79" s="11"/>
      <c r="I79" s="11">
        <f t="shared" si="4"/>
        <v>23.529411764705884</v>
      </c>
      <c r="J79" s="11"/>
      <c r="K79" s="11"/>
      <c r="L79" s="11">
        <v>1</v>
      </c>
      <c r="N79" s="11">
        <f t="shared" si="5"/>
        <v>1.9607843137254901</v>
      </c>
      <c r="O79" s="11"/>
      <c r="P79" s="11"/>
      <c r="Q79" s="11">
        <f>B79+G79+L79</f>
        <v>51</v>
      </c>
      <c r="R79" s="11"/>
      <c r="S79" s="11">
        <f>D79+I79+N79</f>
        <v>100</v>
      </c>
    </row>
    <row r="80" spans="2:19" s="6" customFormat="1" ht="4.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N80" s="11"/>
      <c r="O80" s="11"/>
      <c r="P80" s="11"/>
      <c r="Q80" s="11"/>
      <c r="R80" s="11"/>
      <c r="S80" s="11"/>
    </row>
    <row r="81" spans="1:19" s="8" customFormat="1" ht="9.75">
      <c r="A81" s="10" t="s">
        <v>9</v>
      </c>
      <c r="B81" s="12">
        <f>SUM(B73:B79)</f>
        <v>240</v>
      </c>
      <c r="C81" s="12"/>
      <c r="D81" s="11">
        <f t="shared" si="3"/>
        <v>87.91208791208791</v>
      </c>
      <c r="E81" s="12"/>
      <c r="F81" s="12"/>
      <c r="G81" s="12">
        <f>SUM(G73:G79)</f>
        <v>28</v>
      </c>
      <c r="H81" s="12"/>
      <c r="I81" s="11">
        <f t="shared" si="4"/>
        <v>10.256410256410257</v>
      </c>
      <c r="J81" s="12"/>
      <c r="K81" s="12"/>
      <c r="L81" s="12">
        <f>SUM(L73:L79)</f>
        <v>5</v>
      </c>
      <c r="N81" s="11">
        <f t="shared" si="5"/>
        <v>1.8315018315018314</v>
      </c>
      <c r="O81" s="13"/>
      <c r="P81" s="13"/>
      <c r="Q81" s="12">
        <f>SUM(Q73:Q79)</f>
        <v>273</v>
      </c>
      <c r="R81" s="13"/>
      <c r="S81" s="12">
        <f>D81+I81+N81</f>
        <v>100</v>
      </c>
    </row>
    <row r="82" spans="1:20" s="6" customFormat="1" ht="4.5" customHeight="1">
      <c r="A82" s="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7"/>
    </row>
    <row r="83" s="4" customFormat="1" ht="11.25"/>
  </sheetData>
  <printOptions/>
  <pageMargins left="1.25" right="0.4" top="0.52" bottom="0.23" header="0.2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showGridLines="0" workbookViewId="0" topLeftCell="A1">
      <selection activeCell="V45" sqref="V45"/>
    </sheetView>
  </sheetViews>
  <sheetFormatPr defaultColWidth="9.140625" defaultRowHeight="12.75"/>
  <cols>
    <col min="1" max="1" width="16.8515625" style="3" customWidth="1"/>
    <col min="2" max="2" width="4.7109375" style="3" customWidth="1"/>
    <col min="3" max="3" width="4.140625" style="3" customWidth="1"/>
    <col min="4" max="4" width="4.28125" style="3" customWidth="1"/>
    <col min="5" max="5" width="1.7109375" style="3" customWidth="1"/>
    <col min="6" max="6" width="3.8515625" style="3" customWidth="1"/>
    <col min="7" max="7" width="4.7109375" style="3" customWidth="1"/>
    <col min="8" max="8" width="3.8515625" style="3" customWidth="1"/>
    <col min="9" max="9" width="4.421875" style="3" customWidth="1"/>
    <col min="10" max="10" width="1.421875" style="3" customWidth="1"/>
    <col min="11" max="11" width="3.421875" style="3" customWidth="1"/>
    <col min="12" max="12" width="4.7109375" style="3" customWidth="1"/>
    <col min="13" max="13" width="4.00390625" style="3" customWidth="1"/>
    <col min="14" max="14" width="4.421875" style="3" customWidth="1"/>
    <col min="15" max="15" width="1.28515625" style="3" customWidth="1"/>
    <col min="16" max="16" width="3.28125" style="3" customWidth="1"/>
    <col min="17" max="17" width="4.8515625" style="3" customWidth="1"/>
    <col min="18" max="18" width="3.7109375" style="3" customWidth="1"/>
    <col min="19" max="19" width="4.7109375" style="3" customWidth="1"/>
    <col min="20" max="20" width="1.8515625" style="3" customWidth="1"/>
    <col min="21" max="21" width="2.7109375" style="3" customWidth="1"/>
    <col min="22" max="22" width="1.7109375" style="3" customWidth="1"/>
    <col min="23" max="16384" width="8.8515625" style="3" customWidth="1"/>
  </cols>
  <sheetData>
    <row r="1" ht="17.25">
      <c r="Q1" s="16" t="s">
        <v>28</v>
      </c>
    </row>
    <row r="4" s="2" customFormat="1" ht="12.75">
      <c r="A4" s="2" t="s">
        <v>48</v>
      </c>
    </row>
    <row r="5" s="2" customFormat="1" ht="12.75">
      <c r="A5" s="2" t="s">
        <v>49</v>
      </c>
    </row>
    <row r="6" s="2" customFormat="1" ht="12.75">
      <c r="A6" s="2" t="s">
        <v>40</v>
      </c>
    </row>
    <row r="7" spans="1:20" ht="12.75">
      <c r="A7" s="1"/>
      <c r="O7" s="1"/>
      <c r="P7" s="1"/>
      <c r="Q7" s="1"/>
      <c r="R7" s="1"/>
      <c r="S7" s="1"/>
      <c r="T7" s="1"/>
    </row>
    <row r="8" spans="1:20" s="6" customFormat="1" ht="9.75">
      <c r="A8" s="5" t="s">
        <v>4</v>
      </c>
      <c r="B8" s="9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"/>
      <c r="Q8" s="9" t="s">
        <v>19</v>
      </c>
      <c r="R8" s="9"/>
      <c r="S8" s="9"/>
      <c r="T8" s="9"/>
    </row>
    <row r="9" spans="2:15" s="6" customFormat="1" ht="9.75">
      <c r="B9" s="9" t="s">
        <v>16</v>
      </c>
      <c r="C9" s="9"/>
      <c r="D9" s="9"/>
      <c r="E9" s="9"/>
      <c r="G9" s="9" t="s">
        <v>17</v>
      </c>
      <c r="H9" s="9"/>
      <c r="I9" s="9"/>
      <c r="J9" s="9"/>
      <c r="L9" s="9" t="s">
        <v>20</v>
      </c>
      <c r="M9" s="9"/>
      <c r="N9" s="9"/>
      <c r="O9" s="9"/>
    </row>
    <row r="10" spans="1:20" s="6" customFormat="1" ht="9.75">
      <c r="A10" s="7"/>
      <c r="B10" s="7" t="s">
        <v>18</v>
      </c>
      <c r="C10" s="7"/>
      <c r="D10" s="7" t="s">
        <v>3</v>
      </c>
      <c r="E10" s="7"/>
      <c r="F10" s="7"/>
      <c r="G10" s="7" t="s">
        <v>18</v>
      </c>
      <c r="H10" s="7"/>
      <c r="I10" s="7" t="s">
        <v>3</v>
      </c>
      <c r="J10" s="7"/>
      <c r="K10" s="7"/>
      <c r="L10" s="7" t="s">
        <v>18</v>
      </c>
      <c r="M10" s="7"/>
      <c r="N10" s="7" t="s">
        <v>3</v>
      </c>
      <c r="O10" s="7"/>
      <c r="P10" s="7"/>
      <c r="Q10" s="7" t="s">
        <v>18</v>
      </c>
      <c r="R10" s="7"/>
      <c r="S10" s="7" t="s">
        <v>3</v>
      </c>
      <c r="T10" s="7"/>
    </row>
    <row r="11" s="6" customFormat="1" ht="7.5" customHeight="1"/>
    <row r="12" spans="1:19" s="6" customFormat="1" ht="9.75">
      <c r="A12" s="6" t="s">
        <v>5</v>
      </c>
      <c r="B12" s="11">
        <v>41</v>
      </c>
      <c r="C12" s="11"/>
      <c r="D12" s="11">
        <f>B12*100/Q12</f>
        <v>83.6734693877551</v>
      </c>
      <c r="E12" s="11"/>
      <c r="F12" s="11"/>
      <c r="G12" s="11">
        <v>3</v>
      </c>
      <c r="H12" s="11"/>
      <c r="I12" s="11">
        <f>G12*100/Q12</f>
        <v>6.122448979591836</v>
      </c>
      <c r="J12" s="11"/>
      <c r="K12" s="11"/>
      <c r="L12" s="11">
        <v>5</v>
      </c>
      <c r="N12" s="11">
        <f>L12*100/Q12</f>
        <v>10.204081632653061</v>
      </c>
      <c r="O12" s="11"/>
      <c r="P12" s="11"/>
      <c r="Q12" s="11">
        <f>B12+G12+L12</f>
        <v>49</v>
      </c>
      <c r="R12" s="11"/>
      <c r="S12" s="11">
        <f>D12+I12+N12</f>
        <v>100</v>
      </c>
    </row>
    <row r="13" spans="2:19" s="6" customFormat="1" ht="4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N13" s="11"/>
      <c r="O13" s="11"/>
      <c r="P13" s="11"/>
      <c r="Q13" s="11"/>
      <c r="R13" s="11"/>
      <c r="S13" s="11"/>
    </row>
    <row r="14" spans="1:19" s="6" customFormat="1" ht="9.75">
      <c r="A14" s="6" t="s">
        <v>6</v>
      </c>
      <c r="B14" s="11">
        <v>93</v>
      </c>
      <c r="C14" s="11"/>
      <c r="D14" s="11">
        <f>B14*100/Q14</f>
        <v>76.85950413223141</v>
      </c>
      <c r="E14" s="11"/>
      <c r="F14" s="11"/>
      <c r="G14" s="11">
        <v>22</v>
      </c>
      <c r="H14" s="11"/>
      <c r="I14" s="11">
        <f>G14*100/Q14</f>
        <v>18.181818181818183</v>
      </c>
      <c r="J14" s="11"/>
      <c r="K14" s="11"/>
      <c r="L14" s="11">
        <v>6</v>
      </c>
      <c r="N14" s="11">
        <f>L14*100/Q14</f>
        <v>4.958677685950414</v>
      </c>
      <c r="O14" s="11"/>
      <c r="P14" s="11"/>
      <c r="Q14" s="11">
        <f>B14+G14+L14</f>
        <v>121</v>
      </c>
      <c r="R14" s="11"/>
      <c r="S14" s="11">
        <f>D14+I14+N14</f>
        <v>100.00000000000001</v>
      </c>
    </row>
    <row r="15" spans="2:19" s="6" customFormat="1" ht="4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N15" s="11"/>
      <c r="O15" s="11"/>
      <c r="P15" s="11"/>
      <c r="Q15" s="11"/>
      <c r="R15" s="11"/>
      <c r="S15" s="11"/>
    </row>
    <row r="16" spans="1:19" s="6" customFormat="1" ht="9.75">
      <c r="A16" s="6" t="s">
        <v>7</v>
      </c>
      <c r="B16" s="11">
        <v>32</v>
      </c>
      <c r="C16" s="11"/>
      <c r="D16" s="11">
        <f>B16*100/Q16</f>
        <v>78.04878048780488</v>
      </c>
      <c r="E16" s="11"/>
      <c r="F16" s="11"/>
      <c r="G16" s="11">
        <v>6</v>
      </c>
      <c r="H16" s="11"/>
      <c r="I16" s="11">
        <f>G16*100/Q16</f>
        <v>14.634146341463415</v>
      </c>
      <c r="J16" s="11"/>
      <c r="K16" s="11"/>
      <c r="L16" s="11">
        <v>3</v>
      </c>
      <c r="N16" s="11">
        <f>L16*100/Q16</f>
        <v>7.317073170731708</v>
      </c>
      <c r="O16" s="11"/>
      <c r="P16" s="11"/>
      <c r="Q16" s="11">
        <f>B16+G16+L16</f>
        <v>41</v>
      </c>
      <c r="R16" s="11"/>
      <c r="S16" s="11">
        <f>D16+I16+N16</f>
        <v>100</v>
      </c>
    </row>
    <row r="17" spans="2:19" s="6" customFormat="1" ht="4.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N17" s="11"/>
      <c r="O17" s="11"/>
      <c r="P17" s="11"/>
      <c r="Q17" s="11"/>
      <c r="R17" s="11"/>
      <c r="S17" s="11"/>
    </row>
    <row r="18" spans="1:19" s="6" customFormat="1" ht="9.75">
      <c r="A18" s="6" t="s">
        <v>8</v>
      </c>
      <c r="B18" s="11">
        <v>25</v>
      </c>
      <c r="C18" s="11"/>
      <c r="D18" s="11">
        <f>B18*100/Q18</f>
        <v>56.81818181818182</v>
      </c>
      <c r="E18" s="11"/>
      <c r="F18" s="11"/>
      <c r="G18" s="11">
        <v>16</v>
      </c>
      <c r="H18" s="11"/>
      <c r="I18" s="11">
        <f>G18*100/Q18</f>
        <v>36.36363636363637</v>
      </c>
      <c r="J18" s="11"/>
      <c r="K18" s="11"/>
      <c r="L18" s="11">
        <v>3</v>
      </c>
      <c r="N18" s="11">
        <f>L18*100/Q18</f>
        <v>6.818181818181818</v>
      </c>
      <c r="O18" s="11"/>
      <c r="P18" s="11"/>
      <c r="Q18" s="11">
        <f>B18+G18+L18</f>
        <v>44</v>
      </c>
      <c r="R18" s="11"/>
      <c r="S18" s="11">
        <f>D18+I18+N18</f>
        <v>100</v>
      </c>
    </row>
    <row r="19" spans="2:19" s="6" customFormat="1" ht="4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N19" s="11"/>
      <c r="O19" s="11"/>
      <c r="P19" s="11"/>
      <c r="Q19" s="11"/>
      <c r="R19" s="11"/>
      <c r="S19" s="11"/>
    </row>
    <row r="20" spans="1:19" s="8" customFormat="1" ht="9.75">
      <c r="A20" s="10" t="s">
        <v>26</v>
      </c>
      <c r="B20" s="12">
        <f>SUM(B12:B18)</f>
        <v>191</v>
      </c>
      <c r="C20" s="12"/>
      <c r="D20" s="11">
        <f>B20*100/Q20</f>
        <v>74.90196078431373</v>
      </c>
      <c r="E20" s="12"/>
      <c r="F20" s="12"/>
      <c r="G20" s="12">
        <f>SUM(G12:G18)</f>
        <v>47</v>
      </c>
      <c r="H20" s="12"/>
      <c r="I20" s="11">
        <f>G20*100/Q20</f>
        <v>18.431372549019606</v>
      </c>
      <c r="J20" s="12"/>
      <c r="K20" s="12"/>
      <c r="L20" s="12">
        <f>SUM(L12:L18)</f>
        <v>17</v>
      </c>
      <c r="N20" s="11">
        <f>L20*100/Q20</f>
        <v>6.666666666666667</v>
      </c>
      <c r="O20" s="13"/>
      <c r="P20" s="13"/>
      <c r="Q20" s="12">
        <f>SUM(Q12:Q18)</f>
        <v>255</v>
      </c>
      <c r="R20" s="13"/>
      <c r="S20" s="12">
        <f>D20+I20+N20</f>
        <v>100.00000000000001</v>
      </c>
    </row>
    <row r="21" spans="1:20" s="6" customFormat="1" ht="4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</row>
    <row r="22" s="4" customFormat="1" ht="11.25"/>
    <row r="23" s="4" customFormat="1" ht="11.25"/>
    <row r="25" s="2" customFormat="1" ht="12.75">
      <c r="A25" s="2" t="s">
        <v>50</v>
      </c>
    </row>
    <row r="26" s="2" customFormat="1" ht="12.75">
      <c r="A26" s="2" t="s">
        <v>51</v>
      </c>
    </row>
    <row r="27" s="2" customFormat="1" ht="12.75">
      <c r="A27" s="2" t="s">
        <v>41</v>
      </c>
    </row>
    <row r="28" spans="1:20" ht="12.75">
      <c r="A28" s="1"/>
      <c r="O28" s="1"/>
      <c r="P28" s="1"/>
      <c r="Q28" s="1"/>
      <c r="R28" s="1"/>
      <c r="S28" s="1"/>
      <c r="T28" s="1"/>
    </row>
    <row r="29" spans="1:20" s="6" customFormat="1" ht="9.75">
      <c r="A29" s="5" t="s">
        <v>15</v>
      </c>
      <c r="B29" s="9" t="s">
        <v>14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5"/>
      <c r="Q29" s="9" t="s">
        <v>19</v>
      </c>
      <c r="R29" s="9"/>
      <c r="S29" s="9"/>
      <c r="T29" s="9"/>
    </row>
    <row r="30" spans="2:15" s="6" customFormat="1" ht="9.75">
      <c r="B30" s="9" t="s">
        <v>16</v>
      </c>
      <c r="C30" s="9"/>
      <c r="D30" s="9"/>
      <c r="E30" s="9"/>
      <c r="G30" s="9" t="s">
        <v>17</v>
      </c>
      <c r="H30" s="9"/>
      <c r="I30" s="9"/>
      <c r="J30" s="9"/>
      <c r="L30" s="9" t="s">
        <v>20</v>
      </c>
      <c r="M30" s="9"/>
      <c r="N30" s="9"/>
      <c r="O30" s="9"/>
    </row>
    <row r="31" spans="1:20" s="6" customFormat="1" ht="9.75">
      <c r="A31" s="7"/>
      <c r="B31" s="7" t="s">
        <v>18</v>
      </c>
      <c r="C31" s="7"/>
      <c r="D31" s="7" t="s">
        <v>3</v>
      </c>
      <c r="E31" s="7"/>
      <c r="F31" s="7"/>
      <c r="G31" s="7" t="s">
        <v>18</v>
      </c>
      <c r="H31" s="7"/>
      <c r="I31" s="7" t="s">
        <v>3</v>
      </c>
      <c r="J31" s="7"/>
      <c r="K31" s="7"/>
      <c r="L31" s="7" t="s">
        <v>18</v>
      </c>
      <c r="M31" s="7"/>
      <c r="N31" s="7" t="s">
        <v>3</v>
      </c>
      <c r="O31" s="7"/>
      <c r="P31" s="7"/>
      <c r="Q31" s="7" t="s">
        <v>18</v>
      </c>
      <c r="R31" s="7"/>
      <c r="S31" s="7" t="s">
        <v>3</v>
      </c>
      <c r="T31" s="7"/>
    </row>
    <row r="32" s="6" customFormat="1" ht="7.5" customHeight="1"/>
    <row r="33" spans="1:19" s="6" customFormat="1" ht="9.75">
      <c r="A33" s="6" t="s">
        <v>22</v>
      </c>
      <c r="B33" s="11">
        <v>25</v>
      </c>
      <c r="C33" s="11"/>
      <c r="D33" s="11">
        <f>B33*100/Q33</f>
        <v>78.125</v>
      </c>
      <c r="E33" s="11"/>
      <c r="F33" s="11"/>
      <c r="G33" s="11">
        <v>3</v>
      </c>
      <c r="H33" s="11"/>
      <c r="I33" s="11">
        <f>G33*100/Q33</f>
        <v>9.375</v>
      </c>
      <c r="J33" s="11"/>
      <c r="K33" s="11"/>
      <c r="L33" s="11">
        <v>4</v>
      </c>
      <c r="N33" s="11">
        <f>L33*100/Q33</f>
        <v>12.5</v>
      </c>
      <c r="O33" s="11"/>
      <c r="P33" s="11"/>
      <c r="Q33" s="11">
        <f>B33+G33+L33</f>
        <v>32</v>
      </c>
      <c r="R33" s="11"/>
      <c r="S33" s="11">
        <f>D33+I33+N33</f>
        <v>100</v>
      </c>
    </row>
    <row r="34" spans="2:19" s="6" customFormat="1" ht="4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N34" s="11"/>
      <c r="O34" s="11"/>
      <c r="P34" s="11"/>
      <c r="Q34" s="11"/>
      <c r="R34" s="11"/>
      <c r="S34" s="11"/>
    </row>
    <row r="35" spans="1:19" s="6" customFormat="1" ht="9.75">
      <c r="A35" s="6" t="s">
        <v>21</v>
      </c>
      <c r="B35" s="11">
        <v>32</v>
      </c>
      <c r="C35" s="11"/>
      <c r="D35" s="11">
        <f>B35*100/Q35</f>
        <v>100</v>
      </c>
      <c r="E35" s="11"/>
      <c r="F35" s="11"/>
      <c r="G35" s="11">
        <v>0</v>
      </c>
      <c r="H35" s="11"/>
      <c r="I35" s="11">
        <f>G35*100/Q35</f>
        <v>0</v>
      </c>
      <c r="J35" s="11"/>
      <c r="K35" s="11"/>
      <c r="L35" s="11">
        <v>0</v>
      </c>
      <c r="N35" s="11">
        <f>L35*100/Q35</f>
        <v>0</v>
      </c>
      <c r="O35" s="11"/>
      <c r="P35" s="11"/>
      <c r="Q35" s="11">
        <f>B35+G35+L35</f>
        <v>32</v>
      </c>
      <c r="R35" s="11"/>
      <c r="S35" s="11">
        <f>D35+I35+N35</f>
        <v>100</v>
      </c>
    </row>
    <row r="36" spans="2:19" s="6" customFormat="1" ht="4.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N36" s="11"/>
      <c r="O36" s="11"/>
      <c r="P36" s="11"/>
      <c r="Q36" s="11"/>
      <c r="R36" s="11"/>
      <c r="S36" s="11"/>
    </row>
    <row r="37" spans="1:19" s="8" customFormat="1" ht="9.75">
      <c r="A37" s="10" t="s">
        <v>26</v>
      </c>
      <c r="B37" s="12">
        <f>SUM(B33:B36)</f>
        <v>57</v>
      </c>
      <c r="C37" s="12"/>
      <c r="D37" s="11">
        <f>B37*100/Q37</f>
        <v>89.0625</v>
      </c>
      <c r="E37" s="12"/>
      <c r="F37" s="12"/>
      <c r="G37" s="12">
        <f>SUM(G33:G36)</f>
        <v>3</v>
      </c>
      <c r="H37" s="12"/>
      <c r="I37" s="11">
        <f>G37*100/Q37</f>
        <v>4.6875</v>
      </c>
      <c r="J37" s="12"/>
      <c r="K37" s="12"/>
      <c r="L37" s="12">
        <f>SUM(L33:L36)</f>
        <v>4</v>
      </c>
      <c r="N37" s="11">
        <f>L37*100/Q37</f>
        <v>6.25</v>
      </c>
      <c r="O37" s="13"/>
      <c r="P37" s="13"/>
      <c r="Q37" s="12">
        <f>SUM(Q33:Q36)</f>
        <v>64</v>
      </c>
      <c r="R37" s="13"/>
      <c r="S37" s="12">
        <f>D37+I37+N37</f>
        <v>100</v>
      </c>
    </row>
    <row r="38" spans="1:20" s="6" customFormat="1" ht="4.5" customHeight="1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7"/>
    </row>
    <row r="39" s="4" customFormat="1" ht="11.25"/>
    <row r="40" s="4" customFormat="1" ht="11.25"/>
    <row r="41" s="4" customFormat="1" ht="11.25"/>
    <row r="42" s="2" customFormat="1" ht="12.75">
      <c r="A42" s="2" t="s">
        <v>52</v>
      </c>
    </row>
    <row r="43" s="2" customFormat="1" ht="12.75">
      <c r="A43" s="2" t="s">
        <v>53</v>
      </c>
    </row>
    <row r="44" s="2" customFormat="1" ht="12.75">
      <c r="A44" s="2" t="s">
        <v>42</v>
      </c>
    </row>
    <row r="45" spans="1:20" ht="12.75">
      <c r="A45" s="1"/>
      <c r="O45" s="1"/>
      <c r="P45" s="1"/>
      <c r="Q45" s="1"/>
      <c r="R45" s="1"/>
      <c r="S45" s="1"/>
      <c r="T45" s="1"/>
    </row>
    <row r="46" spans="1:20" s="6" customFormat="1" ht="9.75">
      <c r="A46" s="5" t="s">
        <v>13</v>
      </c>
      <c r="B46" s="9" t="s">
        <v>14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5"/>
      <c r="Q46" s="9" t="s">
        <v>19</v>
      </c>
      <c r="R46" s="9"/>
      <c r="S46" s="9"/>
      <c r="T46" s="9"/>
    </row>
    <row r="47" spans="2:15" s="6" customFormat="1" ht="9.75">
      <c r="B47" s="9" t="s">
        <v>16</v>
      </c>
      <c r="C47" s="9"/>
      <c r="D47" s="9"/>
      <c r="E47" s="9"/>
      <c r="G47" s="9" t="s">
        <v>17</v>
      </c>
      <c r="H47" s="9"/>
      <c r="I47" s="9"/>
      <c r="J47" s="9"/>
      <c r="L47" s="9" t="s">
        <v>20</v>
      </c>
      <c r="M47" s="9"/>
      <c r="N47" s="9"/>
      <c r="O47" s="9"/>
    </row>
    <row r="48" spans="1:20" s="6" customFormat="1" ht="9.75">
      <c r="A48" s="7"/>
      <c r="B48" s="7" t="s">
        <v>18</v>
      </c>
      <c r="C48" s="7"/>
      <c r="D48" s="7" t="s">
        <v>3</v>
      </c>
      <c r="E48" s="7"/>
      <c r="F48" s="7"/>
      <c r="G48" s="7" t="s">
        <v>18</v>
      </c>
      <c r="H48" s="7"/>
      <c r="I48" s="7" t="s">
        <v>3</v>
      </c>
      <c r="J48" s="7"/>
      <c r="K48" s="7"/>
      <c r="L48" s="7" t="s">
        <v>18</v>
      </c>
      <c r="M48" s="7"/>
      <c r="N48" s="7" t="s">
        <v>3</v>
      </c>
      <c r="O48" s="7"/>
      <c r="P48" s="7"/>
      <c r="Q48" s="7" t="s">
        <v>18</v>
      </c>
      <c r="R48" s="7"/>
      <c r="S48" s="7" t="s">
        <v>3</v>
      </c>
      <c r="T48" s="7"/>
    </row>
    <row r="49" s="6" customFormat="1" ht="7.5" customHeight="1"/>
    <row r="50" spans="1:19" s="6" customFormat="1" ht="9.75">
      <c r="A50" s="6" t="s">
        <v>0</v>
      </c>
      <c r="B50" s="11">
        <v>53</v>
      </c>
      <c r="C50" s="11"/>
      <c r="D50" s="11">
        <f>B50*100/Q50</f>
        <v>67.94871794871794</v>
      </c>
      <c r="E50" s="11"/>
      <c r="F50" s="11"/>
      <c r="G50" s="11">
        <v>18</v>
      </c>
      <c r="H50" s="11"/>
      <c r="I50" s="11">
        <f>G50*100/Q50</f>
        <v>23.076923076923077</v>
      </c>
      <c r="J50" s="11"/>
      <c r="K50" s="11"/>
      <c r="L50" s="11">
        <v>7</v>
      </c>
      <c r="N50" s="11">
        <f>L50*100/Q50</f>
        <v>8.974358974358974</v>
      </c>
      <c r="O50" s="11"/>
      <c r="P50" s="11"/>
      <c r="Q50" s="11">
        <f>B50+G50+L50</f>
        <v>78</v>
      </c>
      <c r="R50" s="11"/>
      <c r="S50" s="11">
        <f>D50+I50+N50</f>
        <v>100</v>
      </c>
    </row>
    <row r="51" spans="2:19" s="6" customFormat="1" ht="4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N51" s="11"/>
      <c r="O51" s="11"/>
      <c r="P51" s="11"/>
      <c r="Q51" s="11"/>
      <c r="R51" s="11"/>
      <c r="S51" s="11"/>
    </row>
    <row r="52" spans="1:19" s="6" customFormat="1" ht="9.75">
      <c r="A52" s="6" t="s">
        <v>1</v>
      </c>
      <c r="B52" s="11">
        <v>58</v>
      </c>
      <c r="C52" s="11"/>
      <c r="D52" s="11">
        <f>B52*100/Q52</f>
        <v>93.54838709677419</v>
      </c>
      <c r="E52" s="11"/>
      <c r="F52" s="11"/>
      <c r="G52" s="11">
        <v>3</v>
      </c>
      <c r="H52" s="11"/>
      <c r="I52" s="11">
        <f>G52*100/Q52</f>
        <v>4.838709677419355</v>
      </c>
      <c r="J52" s="11"/>
      <c r="K52" s="11"/>
      <c r="L52" s="11">
        <v>1</v>
      </c>
      <c r="N52" s="11">
        <f>L52*100/Q52</f>
        <v>1.6129032258064515</v>
      </c>
      <c r="O52" s="11"/>
      <c r="P52" s="11"/>
      <c r="Q52" s="11">
        <f>B52+G52+L52</f>
        <v>62</v>
      </c>
      <c r="R52" s="11"/>
      <c r="S52" s="11">
        <f>D52+I52+N52</f>
        <v>100</v>
      </c>
    </row>
    <row r="53" spans="2:19" s="6" customFormat="1" ht="4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N53" s="11"/>
      <c r="O53" s="11"/>
      <c r="P53" s="11"/>
      <c r="Q53" s="11"/>
      <c r="R53" s="11"/>
      <c r="S53" s="11"/>
    </row>
    <row r="54" spans="1:19" s="6" customFormat="1" ht="9.75">
      <c r="A54" s="6" t="s">
        <v>2</v>
      </c>
      <c r="B54" s="11">
        <v>98</v>
      </c>
      <c r="C54" s="11"/>
      <c r="D54" s="11">
        <f>B54*100/Q54</f>
        <v>88.28828828828829</v>
      </c>
      <c r="E54" s="11"/>
      <c r="F54" s="11"/>
      <c r="G54" s="11">
        <v>9</v>
      </c>
      <c r="H54" s="11"/>
      <c r="I54" s="11">
        <f>G54*100/Q54</f>
        <v>8.108108108108109</v>
      </c>
      <c r="J54" s="11"/>
      <c r="K54" s="11"/>
      <c r="L54" s="11">
        <v>4</v>
      </c>
      <c r="N54" s="11">
        <f>L54*100/Q54</f>
        <v>3.6036036036036037</v>
      </c>
      <c r="O54" s="11"/>
      <c r="P54" s="11"/>
      <c r="Q54" s="11">
        <f>B54+G54+L54</f>
        <v>111</v>
      </c>
      <c r="R54" s="11"/>
      <c r="S54" s="11">
        <f>D54+I54+N54</f>
        <v>100</v>
      </c>
    </row>
    <row r="55" spans="2:19" s="6" customFormat="1" ht="4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N55" s="11"/>
      <c r="O55" s="11"/>
      <c r="P55" s="11"/>
      <c r="Q55" s="11"/>
      <c r="R55" s="11"/>
      <c r="S55" s="11"/>
    </row>
    <row r="56" spans="1:19" s="6" customFormat="1" ht="9.75">
      <c r="A56" s="6" t="s">
        <v>10</v>
      </c>
      <c r="B56" s="11">
        <v>9</v>
      </c>
      <c r="C56" s="11"/>
      <c r="D56" s="11">
        <f>B56*100/Q56</f>
        <v>81.81818181818181</v>
      </c>
      <c r="E56" s="11"/>
      <c r="F56" s="11"/>
      <c r="G56" s="11">
        <v>1</v>
      </c>
      <c r="H56" s="11"/>
      <c r="I56" s="11">
        <f>G56*100/Q56</f>
        <v>9.090909090909092</v>
      </c>
      <c r="J56" s="11"/>
      <c r="K56" s="11"/>
      <c r="L56" s="11">
        <v>1</v>
      </c>
      <c r="N56" s="11">
        <f>L56*100/Q56</f>
        <v>9.090909090909092</v>
      </c>
      <c r="O56" s="11"/>
      <c r="P56" s="11"/>
      <c r="Q56" s="11">
        <f>B56+G56+L56</f>
        <v>11</v>
      </c>
      <c r="R56" s="11"/>
      <c r="S56" s="11">
        <f>D56+I56+N56</f>
        <v>100</v>
      </c>
    </row>
    <row r="57" spans="2:19" s="6" customFormat="1" ht="4.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N57" s="11"/>
      <c r="O57" s="11"/>
      <c r="P57" s="11"/>
      <c r="Q57" s="11"/>
      <c r="R57" s="11"/>
      <c r="S57" s="11"/>
    </row>
    <row r="58" spans="1:19" s="8" customFormat="1" ht="9.75">
      <c r="A58" s="10" t="s">
        <v>9</v>
      </c>
      <c r="B58" s="12">
        <f>SUM(B50:B56)</f>
        <v>218</v>
      </c>
      <c r="C58" s="12"/>
      <c r="D58" s="11">
        <f>B58*100/Q58</f>
        <v>83.20610687022901</v>
      </c>
      <c r="E58" s="12"/>
      <c r="F58" s="12"/>
      <c r="G58" s="12">
        <f>SUM(G50:G56)</f>
        <v>31</v>
      </c>
      <c r="H58" s="12"/>
      <c r="I58" s="11">
        <f>G58*100/Q58</f>
        <v>11.83206106870229</v>
      </c>
      <c r="J58" s="12"/>
      <c r="K58" s="12"/>
      <c r="L58" s="12">
        <f>SUM(L50:L56)</f>
        <v>13</v>
      </c>
      <c r="N58" s="11">
        <f>L58*100/Q58</f>
        <v>4.961832061068702</v>
      </c>
      <c r="O58" s="13"/>
      <c r="P58" s="13"/>
      <c r="Q58" s="12">
        <f>SUM(Q50:Q56)</f>
        <v>262</v>
      </c>
      <c r="R58" s="13"/>
      <c r="S58" s="12">
        <f>D58+I58+N58</f>
        <v>100</v>
      </c>
    </row>
    <row r="59" spans="1:20" s="6" customFormat="1" ht="4.5" customHeight="1">
      <c r="A59" s="7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7"/>
    </row>
    <row r="60" s="4" customFormat="1" ht="11.25"/>
    <row r="61" s="4" customFormat="1" ht="11.25"/>
    <row r="63" s="2" customFormat="1" ht="12.75">
      <c r="A63" s="2" t="s">
        <v>54</v>
      </c>
    </row>
    <row r="64" s="2" customFormat="1" ht="12.75">
      <c r="A64" s="2" t="s">
        <v>55</v>
      </c>
    </row>
    <row r="65" s="2" customFormat="1" ht="12.75">
      <c r="A65" s="2" t="s">
        <v>43</v>
      </c>
    </row>
    <row r="66" spans="1:20" ht="12.75">
      <c r="A66" s="1"/>
      <c r="O66" s="1"/>
      <c r="P66" s="1"/>
      <c r="Q66" s="1"/>
      <c r="R66" s="1"/>
      <c r="S66" s="1"/>
      <c r="T66" s="1"/>
    </row>
    <row r="67" spans="1:20" s="6" customFormat="1" ht="9.75">
      <c r="A67" s="5" t="s">
        <v>23</v>
      </c>
      <c r="B67" s="9" t="s">
        <v>14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5"/>
      <c r="Q67" s="9" t="s">
        <v>19</v>
      </c>
      <c r="R67" s="9"/>
      <c r="S67" s="9"/>
      <c r="T67" s="9"/>
    </row>
    <row r="68" spans="2:15" s="6" customFormat="1" ht="9.75">
      <c r="B68" s="9" t="s">
        <v>16</v>
      </c>
      <c r="C68" s="9"/>
      <c r="D68" s="9"/>
      <c r="E68" s="9"/>
      <c r="G68" s="9" t="s">
        <v>17</v>
      </c>
      <c r="H68" s="9"/>
      <c r="I68" s="9"/>
      <c r="J68" s="9"/>
      <c r="L68" s="9" t="s">
        <v>20</v>
      </c>
      <c r="M68" s="9"/>
      <c r="N68" s="9"/>
      <c r="O68" s="9"/>
    </row>
    <row r="69" spans="1:20" s="6" customFormat="1" ht="9.75">
      <c r="A69" s="7"/>
      <c r="B69" s="7" t="s">
        <v>18</v>
      </c>
      <c r="C69" s="7"/>
      <c r="D69" s="7" t="s">
        <v>3</v>
      </c>
      <c r="E69" s="7"/>
      <c r="F69" s="7"/>
      <c r="G69" s="7" t="s">
        <v>18</v>
      </c>
      <c r="H69" s="7"/>
      <c r="I69" s="7" t="s">
        <v>3</v>
      </c>
      <c r="J69" s="7"/>
      <c r="K69" s="7"/>
      <c r="L69" s="7" t="s">
        <v>18</v>
      </c>
      <c r="M69" s="7"/>
      <c r="N69" s="7" t="s">
        <v>3</v>
      </c>
      <c r="O69" s="7"/>
      <c r="P69" s="7"/>
      <c r="Q69" s="7" t="s">
        <v>18</v>
      </c>
      <c r="R69" s="7"/>
      <c r="S69" s="7" t="s">
        <v>3</v>
      </c>
      <c r="T69" s="7"/>
    </row>
    <row r="70" s="6" customFormat="1" ht="7.5" customHeight="1"/>
    <row r="71" spans="1:19" s="6" customFormat="1" ht="9.75">
      <c r="A71" s="6" t="s">
        <v>24</v>
      </c>
      <c r="B71" s="11">
        <v>64</v>
      </c>
      <c r="C71" s="11"/>
      <c r="D71" s="11">
        <f>B71*100/Q71</f>
        <v>72.72727272727273</v>
      </c>
      <c r="E71" s="11"/>
      <c r="F71" s="11"/>
      <c r="G71" s="11">
        <v>21</v>
      </c>
      <c r="H71" s="11"/>
      <c r="I71" s="11">
        <f>G71*100/Q71</f>
        <v>23.863636363636363</v>
      </c>
      <c r="J71" s="11"/>
      <c r="K71" s="11"/>
      <c r="L71" s="11">
        <v>3</v>
      </c>
      <c r="N71" s="11">
        <f>L71*100/Q71</f>
        <v>3.409090909090909</v>
      </c>
      <c r="O71" s="11"/>
      <c r="P71" s="11"/>
      <c r="Q71" s="11">
        <f>B71+G71+L71</f>
        <v>88</v>
      </c>
      <c r="R71" s="11"/>
      <c r="S71" s="11">
        <f>D71+I71+N71</f>
        <v>100</v>
      </c>
    </row>
    <row r="72" spans="2:19" s="6" customFormat="1" ht="4.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N72" s="11"/>
      <c r="O72" s="11"/>
      <c r="P72" s="11"/>
      <c r="Q72" s="11"/>
      <c r="R72" s="11"/>
      <c r="S72" s="11"/>
    </row>
    <row r="73" spans="1:19" s="6" customFormat="1" ht="9.75">
      <c r="A73" s="6" t="s">
        <v>25</v>
      </c>
      <c r="B73" s="11">
        <v>62</v>
      </c>
      <c r="C73" s="11"/>
      <c r="D73" s="11">
        <f>B73*100/Q73</f>
        <v>57.94392523364486</v>
      </c>
      <c r="E73" s="11"/>
      <c r="F73" s="11"/>
      <c r="G73" s="11">
        <v>36</v>
      </c>
      <c r="H73" s="11"/>
      <c r="I73" s="11">
        <f>G73*100/Q73</f>
        <v>33.64485981308411</v>
      </c>
      <c r="J73" s="11"/>
      <c r="K73" s="11"/>
      <c r="L73" s="11">
        <v>9</v>
      </c>
      <c r="N73" s="11">
        <f>L73*100/Q73</f>
        <v>8.411214953271028</v>
      </c>
      <c r="O73" s="11"/>
      <c r="P73" s="11"/>
      <c r="Q73" s="11">
        <f>B73+G73+L73</f>
        <v>107</v>
      </c>
      <c r="R73" s="11"/>
      <c r="S73" s="11">
        <f>D73+I73+N73</f>
        <v>100</v>
      </c>
    </row>
    <row r="74" spans="3:19" s="6" customFormat="1" ht="4.5" customHeight="1">
      <c r="C74" s="11"/>
      <c r="D74" s="11"/>
      <c r="E74" s="11"/>
      <c r="F74" s="11"/>
      <c r="G74" s="11"/>
      <c r="H74" s="11"/>
      <c r="I74" s="11"/>
      <c r="J74" s="11"/>
      <c r="K74" s="11"/>
      <c r="L74" s="11"/>
      <c r="N74" s="11"/>
      <c r="O74" s="11"/>
      <c r="P74" s="11"/>
      <c r="Q74" s="11"/>
      <c r="R74" s="11"/>
      <c r="S74" s="11"/>
    </row>
    <row r="75" spans="1:19" s="8" customFormat="1" ht="9.75">
      <c r="A75" s="10" t="s">
        <v>9</v>
      </c>
      <c r="B75" s="11">
        <f>SUM(B71:B73)</f>
        <v>126</v>
      </c>
      <c r="C75" s="11"/>
      <c r="D75" s="11">
        <f>B75*100/Q75</f>
        <v>64.61538461538461</v>
      </c>
      <c r="E75" s="11"/>
      <c r="F75" s="11"/>
      <c r="G75" s="11">
        <f>SUM(G71:G73)</f>
        <v>57</v>
      </c>
      <c r="H75" s="11"/>
      <c r="I75" s="11">
        <f>G75*100/Q75</f>
        <v>29.23076923076923</v>
      </c>
      <c r="J75" s="11"/>
      <c r="K75" s="11"/>
      <c r="L75" s="11">
        <f>SUM(L71:L73)</f>
        <v>12</v>
      </c>
      <c r="M75" s="11"/>
      <c r="N75" s="11">
        <f>L75*100/Q75</f>
        <v>6.153846153846154</v>
      </c>
      <c r="O75" s="11"/>
      <c r="P75" s="11"/>
      <c r="Q75" s="11">
        <f>SUM(Q71:Q73)</f>
        <v>195</v>
      </c>
      <c r="R75" s="11"/>
      <c r="S75" s="11">
        <f>D75+I75+N75</f>
        <v>100</v>
      </c>
    </row>
    <row r="76" spans="1:20" s="6" customFormat="1" ht="4.5" customHeight="1">
      <c r="A76" s="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7"/>
    </row>
    <row r="77" s="4" customFormat="1" ht="11.25"/>
  </sheetData>
  <printOptions/>
  <pageMargins left="0.89" right="0.24" top="0.59" bottom="0.46" header="0.25" footer="0.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showGridLines="0" tabSelected="1" workbookViewId="0" topLeftCell="A1">
      <selection activeCell="V45" sqref="V45"/>
    </sheetView>
  </sheetViews>
  <sheetFormatPr defaultColWidth="9.140625" defaultRowHeight="12.75"/>
  <cols>
    <col min="1" max="1" width="15.8515625" style="0" customWidth="1"/>
    <col min="2" max="2" width="6.28125" style="0" customWidth="1"/>
    <col min="3" max="4" width="4.57421875" style="0" customWidth="1"/>
    <col min="5" max="5" width="1.28515625" style="0" customWidth="1"/>
    <col min="6" max="6" width="4.00390625" style="0" customWidth="1"/>
    <col min="7" max="7" width="4.8515625" style="0" customWidth="1"/>
    <col min="8" max="8" width="4.7109375" style="0" customWidth="1"/>
    <col min="9" max="9" width="4.28125" style="0" customWidth="1"/>
    <col min="10" max="10" width="1.421875" style="0" customWidth="1"/>
    <col min="11" max="11" width="3.8515625" style="0" customWidth="1"/>
    <col min="12" max="12" width="4.7109375" style="0" customWidth="1"/>
    <col min="13" max="13" width="4.00390625" style="0" customWidth="1"/>
    <col min="14" max="14" width="4.28125" style="0" customWidth="1"/>
    <col min="15" max="15" width="1.57421875" style="0" customWidth="1"/>
    <col min="16" max="16" width="3.7109375" style="0" customWidth="1"/>
    <col min="17" max="17" width="4.8515625" style="0" customWidth="1"/>
    <col min="18" max="18" width="4.7109375" style="0" customWidth="1"/>
    <col min="19" max="19" width="4.421875" style="0" customWidth="1"/>
    <col min="20" max="20" width="0.85546875" style="0" customWidth="1"/>
    <col min="21" max="21" width="1.7109375" style="0" customWidth="1"/>
  </cols>
  <sheetData>
    <row r="1" ht="17.25">
      <c r="Q1" s="15" t="s">
        <v>28</v>
      </c>
    </row>
    <row r="4" s="2" customFormat="1" ht="12.75">
      <c r="A4" s="2" t="s">
        <v>56</v>
      </c>
    </row>
    <row r="5" s="2" customFormat="1" ht="12.75">
      <c r="A5" s="2" t="s">
        <v>55</v>
      </c>
    </row>
    <row r="6" s="2" customFormat="1" ht="12.75">
      <c r="A6" s="2" t="s">
        <v>44</v>
      </c>
    </row>
    <row r="7" spans="1:20" ht="12.75">
      <c r="A7" s="1"/>
      <c r="O7" s="1"/>
      <c r="P7" s="1"/>
      <c r="Q7" s="1"/>
      <c r="R7" s="1"/>
      <c r="S7" s="1"/>
      <c r="T7" s="1"/>
    </row>
    <row r="8" spans="1:20" s="6" customFormat="1" ht="9.75">
      <c r="A8" s="5" t="s">
        <v>13</v>
      </c>
      <c r="B8" s="9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"/>
      <c r="Q8" s="9" t="s">
        <v>19</v>
      </c>
      <c r="R8" s="9"/>
      <c r="S8" s="9"/>
      <c r="T8" s="9"/>
    </row>
    <row r="9" spans="2:15" s="6" customFormat="1" ht="9.75">
      <c r="B9" s="9" t="s">
        <v>16</v>
      </c>
      <c r="C9" s="9"/>
      <c r="D9" s="9"/>
      <c r="E9" s="9"/>
      <c r="G9" s="9" t="s">
        <v>17</v>
      </c>
      <c r="H9" s="9"/>
      <c r="I9" s="9"/>
      <c r="J9" s="9"/>
      <c r="L9" s="9" t="s">
        <v>20</v>
      </c>
      <c r="M9" s="9"/>
      <c r="N9" s="9"/>
      <c r="O9" s="9"/>
    </row>
    <row r="10" spans="1:20" s="6" customFormat="1" ht="9.75">
      <c r="A10" s="7"/>
      <c r="B10" s="7" t="s">
        <v>18</v>
      </c>
      <c r="C10" s="7"/>
      <c r="D10" s="7" t="s">
        <v>3</v>
      </c>
      <c r="E10" s="7"/>
      <c r="F10" s="7"/>
      <c r="G10" s="7" t="s">
        <v>18</v>
      </c>
      <c r="H10" s="7"/>
      <c r="I10" s="7" t="s">
        <v>3</v>
      </c>
      <c r="J10" s="7"/>
      <c r="K10" s="7"/>
      <c r="L10" s="7" t="s">
        <v>18</v>
      </c>
      <c r="M10" s="7"/>
      <c r="N10" s="7" t="s">
        <v>3</v>
      </c>
      <c r="O10" s="7"/>
      <c r="P10" s="7"/>
      <c r="Q10" s="7" t="s">
        <v>18</v>
      </c>
      <c r="R10" s="7"/>
      <c r="S10" s="7" t="s">
        <v>3</v>
      </c>
      <c r="T10" s="7"/>
    </row>
    <row r="11" s="6" customFormat="1" ht="7.5" customHeight="1"/>
    <row r="12" spans="1:19" s="6" customFormat="1" ht="9.75">
      <c r="A12" s="6" t="s">
        <v>0</v>
      </c>
      <c r="B12" s="11">
        <v>43</v>
      </c>
      <c r="C12" s="11"/>
      <c r="D12" s="11">
        <f>B12*100/Q12</f>
        <v>63.23529411764706</v>
      </c>
      <c r="E12" s="11"/>
      <c r="F12" s="11"/>
      <c r="G12" s="11">
        <v>22</v>
      </c>
      <c r="H12" s="11"/>
      <c r="I12" s="11">
        <f>G12*100/Q12</f>
        <v>32.35294117647059</v>
      </c>
      <c r="J12" s="11"/>
      <c r="K12" s="11"/>
      <c r="L12" s="11">
        <v>3</v>
      </c>
      <c r="N12" s="11">
        <f>L12*100/Q12</f>
        <v>4.411764705882353</v>
      </c>
      <c r="O12" s="11"/>
      <c r="P12" s="11"/>
      <c r="Q12" s="11">
        <f>B12+G12+L12</f>
        <v>68</v>
      </c>
      <c r="R12" s="11"/>
      <c r="S12" s="11">
        <f>D12+I12+N12</f>
        <v>100</v>
      </c>
    </row>
    <row r="13" spans="2:19" s="6" customFormat="1" ht="4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N13" s="11"/>
      <c r="O13" s="11"/>
      <c r="P13" s="11"/>
      <c r="Q13" s="11"/>
      <c r="R13" s="11"/>
      <c r="S13" s="11"/>
    </row>
    <row r="14" spans="1:19" s="6" customFormat="1" ht="9.75">
      <c r="A14" s="6" t="s">
        <v>1</v>
      </c>
      <c r="B14" s="11">
        <v>47</v>
      </c>
      <c r="C14" s="11"/>
      <c r="D14" s="11">
        <f aca="true" t="shared" si="0" ref="D14:D20">B14*100/Q14</f>
        <v>81.03448275862068</v>
      </c>
      <c r="E14" s="11"/>
      <c r="F14" s="11"/>
      <c r="G14" s="11">
        <v>7</v>
      </c>
      <c r="H14" s="11"/>
      <c r="I14" s="11">
        <f aca="true" t="shared" si="1" ref="I14:I20">G14*100/Q14</f>
        <v>12.068965517241379</v>
      </c>
      <c r="J14" s="11"/>
      <c r="K14" s="11"/>
      <c r="L14" s="11">
        <v>4</v>
      </c>
      <c r="N14" s="11">
        <f aca="true" t="shared" si="2" ref="N14:N20">L14*100/Q14</f>
        <v>6.896551724137931</v>
      </c>
      <c r="O14" s="11"/>
      <c r="P14" s="11"/>
      <c r="Q14" s="11">
        <f>B14+G14+L14</f>
        <v>58</v>
      </c>
      <c r="R14" s="11"/>
      <c r="S14" s="11">
        <f>D14+I14+N14</f>
        <v>100</v>
      </c>
    </row>
    <row r="15" spans="2:19" s="6" customFormat="1" ht="4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N15" s="11"/>
      <c r="O15" s="11"/>
      <c r="P15" s="11"/>
      <c r="Q15" s="11"/>
      <c r="R15" s="11"/>
      <c r="S15" s="11"/>
    </row>
    <row r="16" spans="1:19" s="6" customFormat="1" ht="9.75">
      <c r="A16" s="6" t="s">
        <v>2</v>
      </c>
      <c r="B16" s="11">
        <v>29</v>
      </c>
      <c r="C16" s="11"/>
      <c r="D16" s="11">
        <f t="shared" si="0"/>
        <v>49.152542372881356</v>
      </c>
      <c r="E16" s="11"/>
      <c r="F16" s="11"/>
      <c r="G16" s="11">
        <v>26</v>
      </c>
      <c r="H16" s="11"/>
      <c r="I16" s="11">
        <f t="shared" si="1"/>
        <v>44.067796610169495</v>
      </c>
      <c r="J16" s="11"/>
      <c r="K16" s="11"/>
      <c r="L16" s="11">
        <v>4</v>
      </c>
      <c r="N16" s="11">
        <f t="shared" si="2"/>
        <v>6.779661016949152</v>
      </c>
      <c r="O16" s="11"/>
      <c r="P16" s="11"/>
      <c r="Q16" s="11">
        <f>B16+G16+L16</f>
        <v>59</v>
      </c>
      <c r="R16" s="11"/>
      <c r="S16" s="11">
        <f>D16+I16+N16</f>
        <v>100</v>
      </c>
    </row>
    <row r="17" spans="2:19" s="6" customFormat="1" ht="4.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N17" s="11"/>
      <c r="O17" s="11"/>
      <c r="P17" s="11"/>
      <c r="Q17" s="11"/>
      <c r="R17" s="11"/>
      <c r="S17" s="11"/>
    </row>
    <row r="18" spans="1:19" s="6" customFormat="1" ht="9.75">
      <c r="A18" s="6" t="s">
        <v>10</v>
      </c>
      <c r="B18" s="11">
        <v>7</v>
      </c>
      <c r="C18" s="11"/>
      <c r="D18" s="11">
        <f t="shared" si="0"/>
        <v>70</v>
      </c>
      <c r="E18" s="11"/>
      <c r="F18" s="11"/>
      <c r="G18" s="11">
        <v>2</v>
      </c>
      <c r="H18" s="11"/>
      <c r="I18" s="11">
        <f t="shared" si="1"/>
        <v>20</v>
      </c>
      <c r="J18" s="11"/>
      <c r="K18" s="11"/>
      <c r="L18" s="11">
        <v>1</v>
      </c>
      <c r="N18" s="11">
        <f t="shared" si="2"/>
        <v>10</v>
      </c>
      <c r="O18" s="11"/>
      <c r="P18" s="11"/>
      <c r="Q18" s="11">
        <f>B18+G18+L18</f>
        <v>10</v>
      </c>
      <c r="R18" s="11"/>
      <c r="S18" s="11">
        <f>D18+I18+N18</f>
        <v>100</v>
      </c>
    </row>
    <row r="19" spans="2:19" s="6" customFormat="1" ht="4.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N19" s="11"/>
      <c r="O19" s="11"/>
      <c r="P19" s="11"/>
      <c r="Q19" s="11"/>
      <c r="R19" s="11"/>
      <c r="S19" s="11"/>
    </row>
    <row r="20" spans="1:19" s="8" customFormat="1" ht="9.75">
      <c r="A20" s="10" t="s">
        <v>26</v>
      </c>
      <c r="B20" s="12">
        <f>SUM(B12:B18)</f>
        <v>126</v>
      </c>
      <c r="C20" s="12"/>
      <c r="D20" s="11">
        <f t="shared" si="0"/>
        <v>64.61538461538461</v>
      </c>
      <c r="E20" s="12"/>
      <c r="F20" s="12"/>
      <c r="G20" s="12">
        <f>SUM(G12:G18)</f>
        <v>57</v>
      </c>
      <c r="H20" s="12"/>
      <c r="I20" s="11">
        <f t="shared" si="1"/>
        <v>29.23076923076923</v>
      </c>
      <c r="J20" s="12"/>
      <c r="K20" s="12"/>
      <c r="L20" s="12">
        <f>SUM(L12:L18)</f>
        <v>12</v>
      </c>
      <c r="N20" s="11">
        <f t="shared" si="2"/>
        <v>6.153846153846154</v>
      </c>
      <c r="O20" s="13"/>
      <c r="P20" s="13"/>
      <c r="Q20" s="12">
        <f>SUM(Q12:Q18)</f>
        <v>195</v>
      </c>
      <c r="R20" s="13"/>
      <c r="S20" s="12">
        <f>D20+I20+N20</f>
        <v>100</v>
      </c>
    </row>
    <row r="21" spans="1:20" s="6" customFormat="1" ht="4.5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</row>
    <row r="22" s="4" customFormat="1" ht="11.25"/>
    <row r="23" s="4" customFormat="1" ht="11.25"/>
    <row r="25" s="2" customFormat="1" ht="12.75">
      <c r="A25" s="2" t="s">
        <v>57</v>
      </c>
    </row>
    <row r="26" s="2" customFormat="1" ht="12.75">
      <c r="A26" s="2" t="s">
        <v>45</v>
      </c>
    </row>
    <row r="27" spans="1:20" ht="12.75">
      <c r="A27" s="1"/>
      <c r="O27" s="1"/>
      <c r="P27" s="1"/>
      <c r="Q27" s="1"/>
      <c r="R27" s="1"/>
      <c r="S27" s="1"/>
      <c r="T27" s="1"/>
    </row>
    <row r="28" spans="1:20" s="6" customFormat="1" ht="9.75">
      <c r="A28" s="5" t="s">
        <v>13</v>
      </c>
      <c r="B28" s="9" t="s">
        <v>14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5"/>
      <c r="Q28" s="9" t="s">
        <v>19</v>
      </c>
      <c r="R28" s="9"/>
      <c r="S28" s="9"/>
      <c r="T28" s="9"/>
    </row>
    <row r="29" spans="2:15" s="6" customFormat="1" ht="9.75">
      <c r="B29" s="9" t="s">
        <v>16</v>
      </c>
      <c r="C29" s="9"/>
      <c r="D29" s="9"/>
      <c r="E29" s="9"/>
      <c r="G29" s="9" t="s">
        <v>17</v>
      </c>
      <c r="H29" s="9"/>
      <c r="I29" s="9"/>
      <c r="J29" s="9"/>
      <c r="L29" s="9" t="s">
        <v>20</v>
      </c>
      <c r="M29" s="9"/>
      <c r="N29" s="9"/>
      <c r="O29" s="9"/>
    </row>
    <row r="30" spans="1:20" s="6" customFormat="1" ht="9.75">
      <c r="A30" s="7"/>
      <c r="B30" s="7" t="s">
        <v>18</v>
      </c>
      <c r="C30" s="7"/>
      <c r="D30" s="7" t="s">
        <v>3</v>
      </c>
      <c r="E30" s="7"/>
      <c r="F30" s="7"/>
      <c r="G30" s="7" t="s">
        <v>18</v>
      </c>
      <c r="H30" s="7"/>
      <c r="I30" s="7" t="s">
        <v>3</v>
      </c>
      <c r="J30" s="7"/>
      <c r="K30" s="7"/>
      <c r="L30" s="7" t="s">
        <v>18</v>
      </c>
      <c r="M30" s="7"/>
      <c r="N30" s="7" t="s">
        <v>3</v>
      </c>
      <c r="O30" s="7"/>
      <c r="P30" s="7"/>
      <c r="Q30" s="7" t="s">
        <v>18</v>
      </c>
      <c r="R30" s="7"/>
      <c r="S30" s="7" t="s">
        <v>3</v>
      </c>
      <c r="T30" s="7"/>
    </row>
    <row r="31" s="6" customFormat="1" ht="7.5" customHeight="1"/>
    <row r="32" spans="1:19" s="6" customFormat="1" ht="9.75">
      <c r="A32" s="6" t="s">
        <v>0</v>
      </c>
      <c r="B32" s="11">
        <v>39</v>
      </c>
      <c r="C32" s="11"/>
      <c r="D32" s="11">
        <f>B32*100/Q32</f>
        <v>57.35294117647059</v>
      </c>
      <c r="E32" s="11"/>
      <c r="F32" s="11"/>
      <c r="G32" s="11">
        <v>22</v>
      </c>
      <c r="H32" s="11"/>
      <c r="I32" s="11">
        <f>G32*100/Q32</f>
        <v>32.35294117647059</v>
      </c>
      <c r="J32" s="11"/>
      <c r="K32" s="11"/>
      <c r="L32" s="11">
        <v>7</v>
      </c>
      <c r="N32" s="11">
        <f>L32*100/Q32</f>
        <v>10.294117647058824</v>
      </c>
      <c r="O32" s="11"/>
      <c r="P32" s="11"/>
      <c r="Q32" s="11">
        <f>B32+G32+L32</f>
        <v>68</v>
      </c>
      <c r="R32" s="11"/>
      <c r="S32" s="11">
        <f>D32+I32+N32</f>
        <v>100</v>
      </c>
    </row>
    <row r="33" spans="2:19" s="6" customFormat="1" ht="4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N33" s="11"/>
      <c r="O33" s="11"/>
      <c r="P33" s="11"/>
      <c r="Q33" s="11"/>
      <c r="R33" s="11"/>
      <c r="S33" s="11"/>
    </row>
    <row r="34" spans="1:19" s="6" customFormat="1" ht="9.75">
      <c r="A34" s="6" t="s">
        <v>1</v>
      </c>
      <c r="B34" s="11">
        <v>53</v>
      </c>
      <c r="C34" s="11"/>
      <c r="D34" s="11">
        <f>B34*100/Q34</f>
        <v>82.8125</v>
      </c>
      <c r="E34" s="11"/>
      <c r="F34" s="11"/>
      <c r="G34" s="11">
        <v>8</v>
      </c>
      <c r="H34" s="11"/>
      <c r="I34" s="11">
        <f>G34*100/Q34</f>
        <v>12.5</v>
      </c>
      <c r="J34" s="11"/>
      <c r="K34" s="11"/>
      <c r="L34" s="11">
        <v>3</v>
      </c>
      <c r="N34" s="11">
        <f>L34*100/Q34</f>
        <v>4.6875</v>
      </c>
      <c r="O34" s="11"/>
      <c r="P34" s="11"/>
      <c r="Q34" s="11">
        <f>B34+G34+L34</f>
        <v>64</v>
      </c>
      <c r="R34" s="11"/>
      <c r="S34" s="11">
        <f>D34+I34+N34</f>
        <v>100</v>
      </c>
    </row>
    <row r="35" spans="2:19" s="6" customFormat="1" ht="4.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N35" s="11"/>
      <c r="O35" s="11"/>
      <c r="P35" s="11"/>
      <c r="Q35" s="11"/>
      <c r="R35" s="11"/>
      <c r="S35" s="11"/>
    </row>
    <row r="36" spans="1:19" s="6" customFormat="1" ht="9.75">
      <c r="A36" s="6" t="s">
        <v>2</v>
      </c>
      <c r="B36" s="11">
        <v>50</v>
      </c>
      <c r="C36" s="11"/>
      <c r="D36" s="11">
        <f>B36*100/Q36</f>
        <v>58.8235294117647</v>
      </c>
      <c r="E36" s="11"/>
      <c r="F36" s="11"/>
      <c r="G36" s="11">
        <v>29</v>
      </c>
      <c r="H36" s="11"/>
      <c r="I36" s="11">
        <f>G36*100/Q36</f>
        <v>34.11764705882353</v>
      </c>
      <c r="J36" s="11"/>
      <c r="K36" s="11"/>
      <c r="L36" s="11">
        <v>6</v>
      </c>
      <c r="N36" s="11">
        <f>L36*100/Q36</f>
        <v>7.0588235294117645</v>
      </c>
      <c r="O36" s="11"/>
      <c r="P36" s="11"/>
      <c r="Q36" s="11">
        <f>B36+G36+L36</f>
        <v>85</v>
      </c>
      <c r="R36" s="11"/>
      <c r="S36" s="11">
        <f>D36+I36+N36</f>
        <v>100</v>
      </c>
    </row>
    <row r="37" spans="2:19" s="6" customFormat="1" ht="4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N37" s="11"/>
      <c r="O37" s="11"/>
      <c r="P37" s="11"/>
      <c r="Q37" s="11"/>
      <c r="R37" s="11"/>
      <c r="S37" s="11"/>
    </row>
    <row r="38" spans="1:19" s="6" customFormat="1" ht="9.75">
      <c r="A38" s="6" t="s">
        <v>10</v>
      </c>
      <c r="B38" s="11">
        <v>6</v>
      </c>
      <c r="C38" s="11"/>
      <c r="D38" s="11">
        <f>B38*100/Q38</f>
        <v>60</v>
      </c>
      <c r="E38" s="11"/>
      <c r="F38" s="11"/>
      <c r="G38" s="11">
        <v>1</v>
      </c>
      <c r="H38" s="11"/>
      <c r="I38" s="11">
        <f>G38*100/Q38</f>
        <v>10</v>
      </c>
      <c r="J38" s="11"/>
      <c r="K38" s="11"/>
      <c r="L38" s="11">
        <v>3</v>
      </c>
      <c r="N38" s="11">
        <f>L38*100/Q38</f>
        <v>30</v>
      </c>
      <c r="O38" s="11"/>
      <c r="P38" s="11"/>
      <c r="Q38" s="11">
        <f>B38+G38+L38</f>
        <v>10</v>
      </c>
      <c r="R38" s="11"/>
      <c r="S38" s="11">
        <f>D38+I38+N38</f>
        <v>100</v>
      </c>
    </row>
    <row r="39" spans="2:19" s="6" customFormat="1" ht="4.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N39" s="11"/>
      <c r="O39" s="11"/>
      <c r="P39" s="11"/>
      <c r="Q39" s="11"/>
      <c r="R39" s="11"/>
      <c r="S39" s="11"/>
    </row>
    <row r="40" spans="1:19" s="8" customFormat="1" ht="9.75">
      <c r="A40" s="10" t="s">
        <v>9</v>
      </c>
      <c r="B40" s="12">
        <f>SUM(B32:B38)</f>
        <v>148</v>
      </c>
      <c r="C40" s="12"/>
      <c r="D40" s="11">
        <f>B40*100/Q40</f>
        <v>65.19823788546256</v>
      </c>
      <c r="E40" s="12"/>
      <c r="F40" s="12"/>
      <c r="G40" s="12">
        <f>SUM(G32:G38)</f>
        <v>60</v>
      </c>
      <c r="H40" s="12"/>
      <c r="I40" s="11">
        <f>G40*100/Q40</f>
        <v>26.431718061674008</v>
      </c>
      <c r="J40" s="12"/>
      <c r="K40" s="12"/>
      <c r="L40" s="12">
        <f>SUM(L32:L38)</f>
        <v>19</v>
      </c>
      <c r="N40" s="11">
        <f>L40*100/Q40</f>
        <v>8.370044052863436</v>
      </c>
      <c r="O40" s="13"/>
      <c r="P40" s="13"/>
      <c r="Q40" s="12">
        <f>SUM(Q32:Q38)</f>
        <v>227</v>
      </c>
      <c r="R40" s="13"/>
      <c r="S40" s="12">
        <f>D40+I40+N40</f>
        <v>100</v>
      </c>
    </row>
    <row r="41" spans="1:20" s="6" customFormat="1" ht="4.5" customHeight="1">
      <c r="A41" s="7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7"/>
    </row>
    <row r="42" s="4" customFormat="1" ht="11.25"/>
    <row r="43" s="4" customFormat="1" ht="11.25"/>
    <row r="45" ht="12.75">
      <c r="A45" s="2" t="s">
        <v>58</v>
      </c>
    </row>
    <row r="46" ht="12.75">
      <c r="A46" s="2" t="s">
        <v>59</v>
      </c>
    </row>
    <row r="47" s="2" customFormat="1" ht="12.75">
      <c r="A47" s="2" t="s">
        <v>46</v>
      </c>
    </row>
    <row r="48" spans="1:20" ht="12.75">
      <c r="A48" s="1"/>
      <c r="O48" s="1"/>
      <c r="P48" s="1"/>
      <c r="Q48" s="1"/>
      <c r="R48" s="1"/>
      <c r="S48" s="1"/>
      <c r="T48" s="1"/>
    </row>
    <row r="49" spans="1:20" s="6" customFormat="1" ht="9.75">
      <c r="A49" s="5" t="s">
        <v>13</v>
      </c>
      <c r="B49" s="9" t="s">
        <v>14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5"/>
      <c r="Q49" s="9" t="s">
        <v>19</v>
      </c>
      <c r="R49" s="9"/>
      <c r="S49" s="9"/>
      <c r="T49" s="9"/>
    </row>
    <row r="50" spans="2:15" s="6" customFormat="1" ht="9.75">
      <c r="B50" s="9" t="s">
        <v>16</v>
      </c>
      <c r="C50" s="9"/>
      <c r="D50" s="9"/>
      <c r="E50" s="9"/>
      <c r="G50" s="9" t="s">
        <v>17</v>
      </c>
      <c r="H50" s="9"/>
      <c r="I50" s="9"/>
      <c r="J50" s="9"/>
      <c r="L50" s="9" t="s">
        <v>20</v>
      </c>
      <c r="M50" s="9"/>
      <c r="N50" s="9"/>
      <c r="O50" s="9"/>
    </row>
    <row r="51" spans="1:20" s="6" customFormat="1" ht="9.75">
      <c r="A51" s="7"/>
      <c r="B51" s="7" t="s">
        <v>18</v>
      </c>
      <c r="C51" s="7"/>
      <c r="D51" s="7" t="s">
        <v>3</v>
      </c>
      <c r="E51" s="7"/>
      <c r="F51" s="7"/>
      <c r="G51" s="7" t="s">
        <v>18</v>
      </c>
      <c r="H51" s="7"/>
      <c r="I51" s="7" t="s">
        <v>3</v>
      </c>
      <c r="J51" s="7"/>
      <c r="K51" s="7"/>
      <c r="L51" s="7" t="s">
        <v>18</v>
      </c>
      <c r="M51" s="7"/>
      <c r="N51" s="7" t="s">
        <v>3</v>
      </c>
      <c r="O51" s="7"/>
      <c r="P51" s="7"/>
      <c r="Q51" s="7" t="s">
        <v>18</v>
      </c>
      <c r="R51" s="7"/>
      <c r="S51" s="7" t="s">
        <v>3</v>
      </c>
      <c r="T51" s="7"/>
    </row>
    <row r="52" s="6" customFormat="1" ht="7.5" customHeight="1"/>
    <row r="53" spans="1:19" s="6" customFormat="1" ht="9.75">
      <c r="A53" s="6" t="s">
        <v>0</v>
      </c>
      <c r="B53" s="11">
        <v>42</v>
      </c>
      <c r="C53" s="11"/>
      <c r="D53" s="11">
        <f>B53*100/Q53</f>
        <v>61.76470588235294</v>
      </c>
      <c r="E53" s="11"/>
      <c r="F53" s="11"/>
      <c r="G53" s="11">
        <v>15</v>
      </c>
      <c r="H53" s="11"/>
      <c r="I53" s="11">
        <f>G53*100/Q53</f>
        <v>22.058823529411764</v>
      </c>
      <c r="J53" s="11"/>
      <c r="K53" s="11"/>
      <c r="L53" s="11">
        <v>11</v>
      </c>
      <c r="N53" s="11">
        <f>L53*100/Q53</f>
        <v>16.176470588235293</v>
      </c>
      <c r="O53" s="11"/>
      <c r="P53" s="11"/>
      <c r="Q53" s="11">
        <f>B53+G53+L53</f>
        <v>68</v>
      </c>
      <c r="R53" s="11"/>
      <c r="S53" s="11">
        <f>D53+I53+N53</f>
        <v>100</v>
      </c>
    </row>
    <row r="54" spans="2:19" s="6" customFormat="1" ht="4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N54" s="11"/>
      <c r="O54" s="11"/>
      <c r="P54" s="11"/>
      <c r="Q54" s="11"/>
      <c r="R54" s="11"/>
      <c r="S54" s="11"/>
    </row>
    <row r="55" spans="1:19" s="6" customFormat="1" ht="9.75">
      <c r="A55" s="6" t="s">
        <v>1</v>
      </c>
      <c r="B55" s="11">
        <v>49</v>
      </c>
      <c r="C55" s="11"/>
      <c r="D55" s="11">
        <f>B55*100/Q55</f>
        <v>85.96491228070175</v>
      </c>
      <c r="E55" s="11"/>
      <c r="F55" s="11"/>
      <c r="G55" s="11">
        <v>4</v>
      </c>
      <c r="H55" s="11"/>
      <c r="I55" s="11">
        <f>G55*100/Q55</f>
        <v>7.017543859649122</v>
      </c>
      <c r="J55" s="11"/>
      <c r="K55" s="11"/>
      <c r="L55" s="11">
        <v>4</v>
      </c>
      <c r="N55" s="11">
        <f>L55*100/Q55</f>
        <v>7.017543859649122</v>
      </c>
      <c r="O55" s="11"/>
      <c r="P55" s="11"/>
      <c r="Q55" s="11">
        <f>B55+G55+L55</f>
        <v>57</v>
      </c>
      <c r="R55" s="11"/>
      <c r="S55" s="11">
        <f>D55+I55+N55</f>
        <v>100</v>
      </c>
    </row>
    <row r="56" spans="2:19" s="6" customFormat="1" ht="4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N56" s="11"/>
      <c r="O56" s="11"/>
      <c r="P56" s="11"/>
      <c r="Q56" s="11"/>
      <c r="R56" s="11"/>
      <c r="S56" s="11"/>
    </row>
    <row r="57" spans="1:19" s="6" customFormat="1" ht="9.75">
      <c r="A57" s="6" t="s">
        <v>2</v>
      </c>
      <c r="B57" s="11">
        <v>86</v>
      </c>
      <c r="C57" s="11"/>
      <c r="D57" s="11">
        <f>B57*100/Q57</f>
        <v>80.37383177570094</v>
      </c>
      <c r="E57" s="11"/>
      <c r="F57" s="11"/>
      <c r="G57" s="11">
        <v>17</v>
      </c>
      <c r="H57" s="11"/>
      <c r="I57" s="11">
        <f>G57*100/Q57</f>
        <v>15.88785046728972</v>
      </c>
      <c r="J57" s="11"/>
      <c r="K57" s="11"/>
      <c r="L57" s="11">
        <v>4</v>
      </c>
      <c r="N57" s="11">
        <f>L57*100/Q57</f>
        <v>3.7383177570093458</v>
      </c>
      <c r="O57" s="11"/>
      <c r="P57" s="11"/>
      <c r="Q57" s="11">
        <f>B57+G57+L57</f>
        <v>107</v>
      </c>
      <c r="R57" s="11"/>
      <c r="S57" s="11">
        <f>D57+I57+N57</f>
        <v>100</v>
      </c>
    </row>
    <row r="58" spans="2:19" s="6" customFormat="1" ht="4.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N58" s="11"/>
      <c r="O58" s="11"/>
      <c r="P58" s="11"/>
      <c r="Q58" s="11"/>
      <c r="R58" s="11"/>
      <c r="S58" s="11"/>
    </row>
    <row r="59" spans="1:19" s="6" customFormat="1" ht="9.75">
      <c r="A59" s="6" t="s">
        <v>10</v>
      </c>
      <c r="B59" s="11">
        <v>8</v>
      </c>
      <c r="C59" s="11"/>
      <c r="D59" s="11">
        <f>B59*100/Q59</f>
        <v>66.66666666666667</v>
      </c>
      <c r="E59" s="11"/>
      <c r="F59" s="11"/>
      <c r="G59" s="11">
        <v>1</v>
      </c>
      <c r="H59" s="11"/>
      <c r="I59" s="11">
        <f>G59*100/Q59</f>
        <v>8.333333333333334</v>
      </c>
      <c r="J59" s="11"/>
      <c r="K59" s="11"/>
      <c r="L59" s="11">
        <v>3</v>
      </c>
      <c r="N59" s="11">
        <f>L59*100/Q59</f>
        <v>25</v>
      </c>
      <c r="O59" s="11"/>
      <c r="P59" s="11"/>
      <c r="Q59" s="11">
        <f>B59+G59+L59</f>
        <v>12</v>
      </c>
      <c r="R59" s="11"/>
      <c r="S59" s="11">
        <f>D59+I59+N59</f>
        <v>100</v>
      </c>
    </row>
    <row r="60" spans="2:19" s="6" customFormat="1" ht="4.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N60" s="11"/>
      <c r="O60" s="11"/>
      <c r="P60" s="11"/>
      <c r="Q60" s="11"/>
      <c r="R60" s="11"/>
      <c r="S60" s="11"/>
    </row>
    <row r="61" spans="1:19" s="8" customFormat="1" ht="9.75">
      <c r="A61" s="10" t="s">
        <v>9</v>
      </c>
      <c r="B61" s="12">
        <f>SUM(B53:B59)</f>
        <v>185</v>
      </c>
      <c r="C61" s="12"/>
      <c r="D61" s="11">
        <f>B61*100/Q61</f>
        <v>75.81967213114754</v>
      </c>
      <c r="E61" s="12"/>
      <c r="F61" s="12"/>
      <c r="G61" s="12">
        <f>SUM(G53:G59)</f>
        <v>37</v>
      </c>
      <c r="H61" s="12"/>
      <c r="I61" s="11">
        <f>G61*100/Q61</f>
        <v>15.163934426229508</v>
      </c>
      <c r="J61" s="12"/>
      <c r="K61" s="12"/>
      <c r="L61" s="12">
        <f>SUM(L53:L59)</f>
        <v>22</v>
      </c>
      <c r="N61" s="11">
        <f>L61*100/Q61</f>
        <v>9.01639344262295</v>
      </c>
      <c r="O61" s="13"/>
      <c r="P61" s="13"/>
      <c r="Q61" s="12">
        <f>SUM(Q53:Q59)</f>
        <v>244</v>
      </c>
      <c r="R61" s="13"/>
      <c r="S61" s="12">
        <f>D61+I61+N61</f>
        <v>100</v>
      </c>
    </row>
    <row r="62" spans="1:20" s="6" customFormat="1" ht="4.5" customHeight="1">
      <c r="A62" s="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7"/>
    </row>
    <row r="63" s="4" customFormat="1" ht="11.25"/>
    <row r="64" s="4" customFormat="1" ht="11.25"/>
    <row r="66" ht="12.75">
      <c r="A66" s="2" t="s">
        <v>60</v>
      </c>
    </row>
    <row r="67" ht="12.75">
      <c r="A67" s="2" t="s">
        <v>61</v>
      </c>
    </row>
    <row r="68" s="2" customFormat="1" ht="12.75">
      <c r="A68" s="2" t="s">
        <v>47</v>
      </c>
    </row>
    <row r="69" spans="1:20" ht="12.75">
      <c r="A69" s="1"/>
      <c r="O69" s="1"/>
      <c r="P69" s="1"/>
      <c r="Q69" s="1"/>
      <c r="R69" s="1"/>
      <c r="S69" s="1"/>
      <c r="T69" s="1"/>
    </row>
    <row r="70" spans="1:20" s="6" customFormat="1" ht="9.75">
      <c r="A70" s="5" t="s">
        <v>13</v>
      </c>
      <c r="B70" s="9" t="s">
        <v>14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5"/>
      <c r="Q70" s="9" t="s">
        <v>19</v>
      </c>
      <c r="R70" s="9"/>
      <c r="S70" s="9"/>
      <c r="T70" s="9"/>
    </row>
    <row r="71" spans="2:15" s="6" customFormat="1" ht="9.75">
      <c r="B71" s="9" t="s">
        <v>11</v>
      </c>
      <c r="C71" s="9"/>
      <c r="D71" s="9"/>
      <c r="E71" s="9"/>
      <c r="G71" s="9" t="s">
        <v>27</v>
      </c>
      <c r="H71" s="9"/>
      <c r="I71" s="9"/>
      <c r="J71" s="9"/>
      <c r="L71" s="9" t="s">
        <v>12</v>
      </c>
      <c r="M71" s="9"/>
      <c r="N71" s="9"/>
      <c r="O71" s="9"/>
    </row>
    <row r="72" spans="1:20" s="6" customFormat="1" ht="9.75">
      <c r="A72" s="7"/>
      <c r="B72" s="7" t="s">
        <v>18</v>
      </c>
      <c r="C72" s="7"/>
      <c r="D72" s="7" t="s">
        <v>3</v>
      </c>
      <c r="E72" s="7"/>
      <c r="F72" s="7"/>
      <c r="G72" s="7" t="s">
        <v>18</v>
      </c>
      <c r="H72" s="7"/>
      <c r="I72" s="7" t="s">
        <v>3</v>
      </c>
      <c r="J72" s="7"/>
      <c r="K72" s="7"/>
      <c r="L72" s="7" t="s">
        <v>18</v>
      </c>
      <c r="M72" s="7"/>
      <c r="N72" s="7" t="s">
        <v>3</v>
      </c>
      <c r="O72" s="7"/>
      <c r="P72" s="7"/>
      <c r="Q72" s="7" t="s">
        <v>18</v>
      </c>
      <c r="R72" s="7"/>
      <c r="S72" s="7" t="s">
        <v>3</v>
      </c>
      <c r="T72" s="7"/>
    </row>
    <row r="73" s="6" customFormat="1" ht="7.5" customHeight="1"/>
    <row r="74" spans="1:19" s="6" customFormat="1" ht="9.75">
      <c r="A74" s="6" t="s">
        <v>0</v>
      </c>
      <c r="B74" s="11">
        <v>64</v>
      </c>
      <c r="C74" s="11"/>
      <c r="D74" s="11">
        <f>B74*100/Q74</f>
        <v>77.10843373493977</v>
      </c>
      <c r="E74" s="11"/>
      <c r="F74" s="11"/>
      <c r="G74" s="11">
        <v>12</v>
      </c>
      <c r="H74" s="11"/>
      <c r="I74" s="11">
        <f>G74*100/Q74</f>
        <v>14.457831325301205</v>
      </c>
      <c r="J74" s="11"/>
      <c r="K74" s="11"/>
      <c r="L74" s="11">
        <v>7</v>
      </c>
      <c r="N74" s="11">
        <f>L74*100/Q74</f>
        <v>8.433734939759036</v>
      </c>
      <c r="O74" s="11"/>
      <c r="P74" s="11"/>
      <c r="Q74" s="11">
        <f>B74+G74+L74</f>
        <v>83</v>
      </c>
      <c r="R74" s="11"/>
      <c r="S74" s="11">
        <f>D74+I74+N74</f>
        <v>100</v>
      </c>
    </row>
    <row r="75" spans="2:19" s="6" customFormat="1" ht="4.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N75" s="11"/>
      <c r="O75" s="11"/>
      <c r="P75" s="11"/>
      <c r="Q75" s="11"/>
      <c r="R75" s="11"/>
      <c r="S75" s="11"/>
    </row>
    <row r="76" spans="1:19" s="6" customFormat="1" ht="9.75">
      <c r="A76" s="6" t="s">
        <v>1</v>
      </c>
      <c r="B76" s="11">
        <v>61</v>
      </c>
      <c r="C76" s="11"/>
      <c r="D76" s="11">
        <f>B76*100/Q76</f>
        <v>92.42424242424242</v>
      </c>
      <c r="E76" s="11"/>
      <c r="F76" s="11"/>
      <c r="G76" s="11">
        <v>1</v>
      </c>
      <c r="H76" s="11"/>
      <c r="I76" s="11">
        <f>G76*100/Q76</f>
        <v>1.5151515151515151</v>
      </c>
      <c r="J76" s="11"/>
      <c r="K76" s="11"/>
      <c r="L76" s="11">
        <v>4</v>
      </c>
      <c r="N76" s="11">
        <f>L76*100/Q76</f>
        <v>6.0606060606060606</v>
      </c>
      <c r="O76" s="11"/>
      <c r="P76" s="11"/>
      <c r="Q76" s="11">
        <f>B76+G76+L76</f>
        <v>66</v>
      </c>
      <c r="R76" s="11"/>
      <c r="S76" s="11">
        <f>D76+I76+N76</f>
        <v>100</v>
      </c>
    </row>
    <row r="77" spans="2:19" s="6" customFormat="1" ht="4.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N77" s="11"/>
      <c r="O77" s="11"/>
      <c r="P77" s="11"/>
      <c r="Q77" s="11"/>
      <c r="R77" s="11"/>
      <c r="S77" s="11"/>
    </row>
    <row r="78" spans="1:19" s="6" customFormat="1" ht="9.75">
      <c r="A78" s="6" t="s">
        <v>2</v>
      </c>
      <c r="B78" s="11">
        <v>114</v>
      </c>
      <c r="C78" s="11"/>
      <c r="D78" s="11">
        <f>B78*100/Q78</f>
        <v>88.37209302325581</v>
      </c>
      <c r="E78" s="11"/>
      <c r="F78" s="11"/>
      <c r="G78" s="11">
        <v>12</v>
      </c>
      <c r="H78" s="11"/>
      <c r="I78" s="11">
        <f>G78*100/Q78</f>
        <v>9.30232558139535</v>
      </c>
      <c r="J78" s="11"/>
      <c r="K78" s="11"/>
      <c r="L78" s="11">
        <v>3</v>
      </c>
      <c r="N78" s="11">
        <f>L78*100/Q78</f>
        <v>2.3255813953488373</v>
      </c>
      <c r="O78" s="11"/>
      <c r="P78" s="11"/>
      <c r="Q78" s="11">
        <f>B78+G78+L78</f>
        <v>129</v>
      </c>
      <c r="R78" s="11"/>
      <c r="S78" s="11">
        <f>D78+I78+N78</f>
        <v>100</v>
      </c>
    </row>
    <row r="79" spans="2:19" s="6" customFormat="1" ht="4.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N79" s="11"/>
      <c r="O79" s="11"/>
      <c r="P79" s="11"/>
      <c r="Q79" s="11"/>
      <c r="R79" s="11"/>
      <c r="S79" s="11"/>
    </row>
    <row r="80" spans="1:19" s="6" customFormat="1" ht="9.75">
      <c r="A80" s="6" t="s">
        <v>10</v>
      </c>
      <c r="B80" s="11">
        <v>9</v>
      </c>
      <c r="C80" s="11"/>
      <c r="D80" s="11">
        <f>B80*100/Q80</f>
        <v>69.23076923076923</v>
      </c>
      <c r="E80" s="11"/>
      <c r="F80" s="11"/>
      <c r="G80" s="11">
        <v>2</v>
      </c>
      <c r="H80" s="11"/>
      <c r="I80" s="11">
        <f>G80*100/Q80</f>
        <v>15.384615384615385</v>
      </c>
      <c r="J80" s="11"/>
      <c r="K80" s="11"/>
      <c r="L80" s="11">
        <v>2</v>
      </c>
      <c r="N80" s="11">
        <f>L80*100/Q80</f>
        <v>15.384615384615385</v>
      </c>
      <c r="O80" s="11"/>
      <c r="P80" s="11"/>
      <c r="Q80" s="11">
        <f>B80+G80+L80</f>
        <v>13</v>
      </c>
      <c r="R80" s="11"/>
      <c r="S80" s="11">
        <f>D80+I80+N80</f>
        <v>100</v>
      </c>
    </row>
    <row r="81" spans="2:19" s="6" customFormat="1" ht="4.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N81" s="11"/>
      <c r="O81" s="11"/>
      <c r="P81" s="11"/>
      <c r="Q81" s="11"/>
      <c r="R81" s="11"/>
      <c r="S81" s="11"/>
    </row>
    <row r="82" spans="1:19" s="8" customFormat="1" ht="9.75">
      <c r="A82" s="10" t="s">
        <v>9</v>
      </c>
      <c r="B82" s="12">
        <f>SUM(B74:B80)</f>
        <v>248</v>
      </c>
      <c r="C82" s="12"/>
      <c r="D82" s="11">
        <f>B82*100/Q82</f>
        <v>85.2233676975945</v>
      </c>
      <c r="E82" s="12"/>
      <c r="F82" s="12"/>
      <c r="G82" s="12">
        <f>SUM(G74:G80)</f>
        <v>27</v>
      </c>
      <c r="H82" s="12"/>
      <c r="I82" s="11">
        <f>G82*100/Q82</f>
        <v>9.278350515463918</v>
      </c>
      <c r="J82" s="12"/>
      <c r="K82" s="12"/>
      <c r="L82" s="12">
        <f>SUM(L74:L80)</f>
        <v>16</v>
      </c>
      <c r="N82" s="11">
        <f>L82*100/Q82</f>
        <v>5.498281786941581</v>
      </c>
      <c r="O82" s="13"/>
      <c r="P82" s="13"/>
      <c r="Q82" s="12">
        <f>SUM(Q74:Q80)</f>
        <v>291</v>
      </c>
      <c r="R82" s="13"/>
      <c r="S82" s="12">
        <f>D82+I82+N82</f>
        <v>99.99999999999999</v>
      </c>
    </row>
    <row r="83" spans="1:20" s="6" customFormat="1" ht="4.5" customHeight="1">
      <c r="A83" s="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7"/>
    </row>
    <row r="84" s="4" customFormat="1" ht="11.25"/>
  </sheetData>
  <printOptions/>
  <pageMargins left="0.91" right="0.35" top="0.45" bottom="0.25" header="0.3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Ann-Christine Palmgren</dc:creator>
  <cp:keywords/>
  <dc:description/>
  <cp:lastModifiedBy>Ann-Christine Palmgren</cp:lastModifiedBy>
  <cp:lastPrinted>2003-05-13T08:59:12Z</cp:lastPrinted>
  <dcterms:created xsi:type="dcterms:W3CDTF">2001-10-02T09:15:27Z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